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montanaroassetmngt.sharepoint.com/sites/Company/Shared Documents/F-Drive/COMPLIANCE/31 - MiFID II/Costs &amp; Charges Template/25. Jan 2025/"/>
    </mc:Choice>
  </mc:AlternateContent>
  <xr:revisionPtr revIDLastSave="7" documentId="8_{71AFE6E8-414F-4A9B-8A2C-9FB3C1FD9B3F}" xr6:coauthVersionLast="47" xr6:coauthVersionMax="47" xr10:uidLastSave="{0AC209C6-3086-4CB7-94C8-5AB3DE06F1DB}"/>
  <bookViews>
    <workbookView xWindow="25515" yWindow="75" windowWidth="25740" windowHeight="20835" tabRatio="818" firstSheet="2" activeTab="2" xr2:uid="{00000000-000D-0000-FFFF-FFFF00000000}"/>
  </bookViews>
  <sheets>
    <sheet name="Notes" sheetId="3" state="hidden" r:id="rId1"/>
    <sheet name="Segregated Mandate" sheetId="1" state="hidden" r:id="rId2"/>
    <sheet name="IE000ZTI69Z2" sheetId="33" r:id="rId3"/>
    <sheet name="IE000TY5NG77" sheetId="34" r:id="rId4"/>
    <sheet name="IE0007HW6LU0" sheetId="37" r:id="rId5"/>
    <sheet name="Sheet6" sheetId="11" state="hidden" r:id="rId6"/>
  </sheets>
  <externalReferences>
    <externalReference r:id="rId7"/>
    <externalReference r:id="rId8"/>
  </externalReferences>
  <definedNames>
    <definedName name="Cash" localSheetId="4">'[1]MSF opening valuation'!#REF!</definedName>
    <definedName name="Cash" localSheetId="3">'[1]MSF opening valuation'!#REF!</definedName>
    <definedName name="Cash">#REF!</definedName>
    <definedName name="CashTotal">[2]VALUTotals!$B$9</definedName>
    <definedName name="CurrCost">[2]Currencies!$H$13</definedName>
    <definedName name="CurrMkt">[2]Currencies!$I$13</definedName>
    <definedName name="Equity" localSheetId="4">'[1]MSF opening valuation'!#REF!</definedName>
    <definedName name="Equity" localSheetId="3">'[1]MSF opening valuation'!#REF!</definedName>
    <definedName name="Equity">#REF!</definedName>
    <definedName name="EquityTotal">[2]VALUTotals!$C$9</definedName>
    <definedName name="PARM_Account">[2]IOControl!$E$2</definedName>
    <definedName name="PARM_Date">[2]IOControl!$E$3</definedName>
    <definedName name="Payables">[2]VALUTotals!$E$9</definedName>
    <definedName name="_xlnm.Print_Area" localSheetId="4">IE0007HW6LU0!$B$1:$M$53</definedName>
    <definedName name="_xlnm.Print_Area" localSheetId="3">IE000TY5NG77!$B$1:$M$53</definedName>
    <definedName name="_xlnm.Print_Area" localSheetId="2">IE000ZTI69Z2!$B$1:$M$53</definedName>
    <definedName name="Receivables">[2]VALUTotals!$D$9</definedName>
    <definedName name="VALU_MN" localSheetId="4">'[1]MSF opening valuation'!#REF!</definedName>
    <definedName name="VALU_MN" localSheetId="3">'[1]MSF opening valuation'!#REF!</definedName>
    <definedName name="VALU_M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37" l="1"/>
  <c r="E52" i="37"/>
  <c r="F51" i="37"/>
  <c r="F49" i="37"/>
  <c r="L46" i="37"/>
  <c r="K46" i="37"/>
  <c r="J46" i="37"/>
  <c r="I46" i="37"/>
  <c r="H46" i="37"/>
  <c r="G46" i="37"/>
  <c r="E44" i="37"/>
  <c r="E43" i="37"/>
  <c r="E42" i="37"/>
  <c r="E41" i="37"/>
  <c r="D36" i="37"/>
  <c r="D24" i="37"/>
  <c r="E18" i="37"/>
  <c r="E17" i="37"/>
  <c r="E19" i="37" l="1"/>
  <c r="E33" i="37" l="1"/>
  <c r="D33" i="37" s="1"/>
  <c r="E40" i="37" l="1"/>
  <c r="F46" i="37" l="1"/>
  <c r="E39" i="37"/>
  <c r="E46" i="37" s="1"/>
  <c r="D46" i="37" s="1"/>
  <c r="E18" i="34"/>
  <c r="E17" i="34"/>
  <c r="E41" i="34" l="1"/>
  <c r="D36" i="34"/>
  <c r="D36" i="33"/>
  <c r="E33" i="33"/>
  <c r="D33" i="33" s="1"/>
  <c r="E17" i="33"/>
  <c r="F52" i="34"/>
  <c r="E52" i="34"/>
  <c r="F51" i="34"/>
  <c r="F49" i="34"/>
  <c r="L46" i="34"/>
  <c r="K46" i="34"/>
  <c r="J46" i="34"/>
  <c r="I46" i="34"/>
  <c r="H46" i="34"/>
  <c r="G46" i="34"/>
  <c r="E44" i="34"/>
  <c r="E43" i="34"/>
  <c r="E42" i="34"/>
  <c r="D24" i="34"/>
  <c r="F52" i="33"/>
  <c r="E52" i="33"/>
  <c r="F51" i="33"/>
  <c r="F49" i="33"/>
  <c r="L46" i="33"/>
  <c r="K46" i="33"/>
  <c r="J46" i="33"/>
  <c r="I46" i="33"/>
  <c r="H46" i="33"/>
  <c r="G46" i="33"/>
  <c r="E44" i="33"/>
  <c r="E43" i="33"/>
  <c r="E42" i="33"/>
  <c r="E41" i="33"/>
  <c r="D24" i="33"/>
  <c r="E18" i="33"/>
  <c r="E33" i="34" l="1"/>
  <c r="D33" i="34" s="1"/>
  <c r="E19" i="33"/>
  <c r="E19" i="34" l="1"/>
  <c r="E43" i="1" l="1"/>
  <c r="D46" i="1"/>
  <c r="E46" i="1" l="1"/>
  <c r="E45" i="1"/>
  <c r="D18" i="1"/>
  <c r="D17" i="1"/>
  <c r="D52" i="1"/>
  <c r="E52" i="1"/>
  <c r="E51" i="1"/>
  <c r="K40" i="1" l="1"/>
  <c r="G40" i="1"/>
  <c r="H40" i="1"/>
  <c r="D27" i="1" l="1"/>
  <c r="D33" i="1"/>
  <c r="D34" i="1"/>
  <c r="D35" i="1"/>
  <c r="D36" i="1"/>
  <c r="D37" i="1"/>
  <c r="D38" i="1"/>
  <c r="E39" i="1"/>
  <c r="E40" i="1" s="1"/>
  <c r="F39" i="1"/>
  <c r="F40" i="1" s="1"/>
  <c r="G39" i="1"/>
  <c r="H39" i="1"/>
  <c r="I39" i="1"/>
  <c r="J39" i="1"/>
  <c r="K39" i="1"/>
  <c r="D19" i="1" l="1"/>
  <c r="D39" i="1"/>
  <c r="E40" i="34" l="1"/>
  <c r="E40" i="33"/>
  <c r="E39" i="34" l="1"/>
  <c r="E46" i="34" s="1"/>
  <c r="D46" i="34" s="1"/>
  <c r="F46" i="34"/>
  <c r="F46" i="33"/>
  <c r="E39" i="33"/>
  <c r="E46" i="33" s="1"/>
  <c r="D46" i="33" s="1"/>
</calcChain>
</file>

<file path=xl/sharedStrings.xml><?xml version="1.0" encoding="utf-8"?>
<sst xmlns="http://schemas.openxmlformats.org/spreadsheetml/2006/main" count="335" uniqueCount="126">
  <si>
    <t>Custody charges</t>
  </si>
  <si>
    <t>Income retained by client</t>
  </si>
  <si>
    <t>Gross income</t>
  </si>
  <si>
    <t>Stock lending (if applicable)</t>
  </si>
  <si>
    <t>Total</t>
  </si>
  <si>
    <t>Other transaction costs (specify)</t>
  </si>
  <si>
    <t>Entry/exit charges</t>
  </si>
  <si>
    <t>Broker commission</t>
  </si>
  <si>
    <t>Transaction taxes</t>
  </si>
  <si>
    <t>Other (specify)</t>
  </si>
  <si>
    <t>Foreign exchange</t>
  </si>
  <si>
    <t>Derivatives</t>
  </si>
  <si>
    <t>Pooled funds</t>
  </si>
  <si>
    <t>Property</t>
  </si>
  <si>
    <t>Bonds</t>
  </si>
  <si>
    <t>Equity</t>
  </si>
  <si>
    <t>Transaction costs</t>
  </si>
  <si>
    <t>Performance fees</t>
  </si>
  <si>
    <t>Other charges (specify)</t>
  </si>
  <si>
    <t>Payments for research</t>
  </si>
  <si>
    <t>VAT (if applicable)</t>
  </si>
  <si>
    <t>Invoiced fees (less rebates)</t>
  </si>
  <si>
    <t>Management fees</t>
  </si>
  <si>
    <t>Turnover (% pa)</t>
  </si>
  <si>
    <t>Sales</t>
  </si>
  <si>
    <t>Purchases</t>
  </si>
  <si>
    <t>Closing assets</t>
  </si>
  <si>
    <t>Opening assets</t>
  </si>
  <si>
    <t>Investment activity</t>
  </si>
  <si>
    <t>Since formation</t>
  </si>
  <si>
    <t>10 years</t>
  </si>
  <si>
    <t>5 years</t>
  </si>
  <si>
    <t>3 years</t>
  </si>
  <si>
    <t>1 year</t>
  </si>
  <si>
    <t>End:</t>
  </si>
  <si>
    <t>Start:</t>
  </si>
  <si>
    <t>Period of report</t>
  </si>
  <si>
    <t>Portfolio name</t>
  </si>
  <si>
    <t>Asset Manager</t>
  </si>
  <si>
    <t>For use with segregated portfolio management mandates</t>
  </si>
  <si>
    <t>Date of report</t>
  </si>
  <si>
    <t>Share class name</t>
  </si>
  <si>
    <t>Fund name</t>
  </si>
  <si>
    <t>Fund Manager</t>
  </si>
  <si>
    <t>All figures in % of average NAV pa unless specified</t>
  </si>
  <si>
    <t>Ancillary sevices (if provided by manager)</t>
  </si>
  <si>
    <t>Investment return</t>
  </si>
  <si>
    <t>Gross return (% pa)</t>
  </si>
  <si>
    <t>Net return (% pa)</t>
  </si>
  <si>
    <t>NOTES FOR COMPLETING THE COST COLLECTION TEMPLATES</t>
  </si>
  <si>
    <t>Indirect fees</t>
  </si>
  <si>
    <t>Fees paid from NAV of pooled funds</t>
  </si>
  <si>
    <r>
      <t xml:space="preserve">According to the GIPS Handbook "the </t>
    </r>
    <r>
      <rPr>
        <b/>
        <sz val="11"/>
        <color theme="1"/>
        <rFont val="Calibri"/>
        <family val="2"/>
        <scheme val="minor"/>
      </rPr>
      <t>net-of-fees return</t>
    </r>
    <r>
      <rPr>
        <sz val="11"/>
        <color theme="1"/>
        <rFont val="Calibri"/>
        <family val="2"/>
        <scheme val="minor"/>
      </rPr>
      <t xml:space="preserve"> is defined to be the gross-of-fees return reduced by the investment management fees incurred, which includes performance-based fees and carried interest. It is important to recognize that the net-of-fees return consists of two distinct components: the gross-of-fees return and the impact of the investment management fee."</t>
    </r>
  </si>
  <si>
    <t>Indirect transaction costs</t>
  </si>
  <si>
    <t>For use with investments in pooled funds</t>
  </si>
  <si>
    <t>Other fees</t>
  </si>
  <si>
    <t>Ongoing charges</t>
  </si>
  <si>
    <t>Total transaction costs</t>
  </si>
  <si>
    <t>Anti-dilution offset</t>
  </si>
  <si>
    <t>Income retained by pooled fund</t>
  </si>
  <si>
    <r>
      <rPr>
        <b/>
        <sz val="11"/>
        <color theme="1"/>
        <rFont val="Calibri"/>
        <family val="2"/>
        <scheme val="minor"/>
      </rPr>
      <t>Investment returns</t>
    </r>
    <r>
      <rPr>
        <sz val="11"/>
        <color theme="1"/>
        <rFont val="Calibri"/>
        <family val="2"/>
        <scheme val="minor"/>
      </rPr>
      <t xml:space="preserve"> should be shown as annualised percentages.</t>
    </r>
  </si>
  <si>
    <r>
      <t xml:space="preserve">The report will normally cover a </t>
    </r>
    <r>
      <rPr>
        <b/>
        <sz val="11"/>
        <color theme="1"/>
        <rFont val="Calibri"/>
        <family val="2"/>
        <scheme val="minor"/>
      </rPr>
      <t>period of one year</t>
    </r>
    <r>
      <rPr>
        <sz val="11"/>
        <color theme="1"/>
        <rFont val="Calibri"/>
        <family val="2"/>
        <scheme val="minor"/>
      </rPr>
      <t xml:space="preserve"> ending on a date agreed with the client.</t>
    </r>
  </si>
  <si>
    <t>Client (GBP)</t>
  </si>
  <si>
    <t>Average value of client holding</t>
  </si>
  <si>
    <t>Transaction costs per value traded</t>
  </si>
  <si>
    <t>Less: income shared (name recipients)</t>
  </si>
  <si>
    <r>
      <rPr>
        <b/>
        <sz val="11"/>
        <color theme="1"/>
        <rFont val="Calibri"/>
        <family val="2"/>
        <scheme val="minor"/>
      </rPr>
      <t>Management fees</t>
    </r>
    <r>
      <rPr>
        <sz val="11"/>
        <color theme="1"/>
        <rFont val="Calibri"/>
        <family val="2"/>
        <scheme val="minor"/>
      </rPr>
      <t xml:space="preserve"> comprises all income derived by the manager and associates.</t>
    </r>
  </si>
  <si>
    <t>Collateral management</t>
  </si>
  <si>
    <r>
      <rPr>
        <b/>
        <sz val="11"/>
        <color theme="1"/>
        <rFont val="Calibri"/>
        <family val="2"/>
        <scheme val="minor"/>
      </rPr>
      <t>Total opening and closing assets</t>
    </r>
    <r>
      <rPr>
        <sz val="11"/>
        <color theme="1"/>
        <rFont val="Calibri"/>
        <family val="2"/>
        <scheme val="minor"/>
      </rPr>
      <t xml:space="preserve"> is the sum of all assets and liabilities including cash and accruals. Therefore it is not equal to the sum of the amounts invested in each of the specified asset classes.</t>
    </r>
  </si>
  <si>
    <r>
      <rPr>
        <b/>
        <sz val="11"/>
        <color theme="1"/>
        <rFont val="Calibri"/>
        <family val="2"/>
        <scheme val="minor"/>
      </rPr>
      <t>Entry/exit charges</t>
    </r>
    <r>
      <rPr>
        <sz val="11"/>
        <color theme="1"/>
        <rFont val="Calibri"/>
        <family val="2"/>
        <scheme val="minor"/>
      </rPr>
      <t xml:space="preserve"> may arise when a holding in a pooled fund is bought or sold. The amount reported should be the actual amount incurred for each transaction and should include any dilution levies made in addition to the price and any amounts representing the difference between the transaction price and the net asset value per unit calculated by reference to the mid-market portfolio valuation.</t>
    </r>
  </si>
  <si>
    <r>
      <rPr>
        <b/>
        <sz val="11"/>
        <color theme="1"/>
        <rFont val="Calibri"/>
        <family val="2"/>
        <scheme val="minor"/>
      </rPr>
      <t>Custody charges</t>
    </r>
    <r>
      <rPr>
        <sz val="11"/>
        <color theme="1"/>
        <rFont val="Calibri"/>
        <family val="2"/>
        <scheme val="minor"/>
      </rPr>
      <t xml:space="preserve"> and any other ancillary services should be disclosed only where the asset manager provides them or arranges them on behalf of the client. Where the client makes their own arrangements the service provider should account for their charges directly to the client.</t>
    </r>
  </si>
  <si>
    <r>
      <rPr>
        <b/>
        <sz val="11"/>
        <color theme="1"/>
        <rFont val="Calibri"/>
        <family val="2"/>
        <scheme val="minor"/>
      </rPr>
      <t>Investment activity</t>
    </r>
    <r>
      <rPr>
        <sz val="11"/>
        <color theme="1"/>
        <rFont val="Calibri"/>
        <family val="2"/>
        <scheme val="minor"/>
      </rPr>
      <t xml:space="preserve"> is included to give context to transaction costs. Figures are not given for derivatives and foreign exchange because there is no consideration paid when entering into a contract and their contribution to the value of the portfolio is the accrued profit or loss at the reporting date. The asset classes shown are the minimum required level of analysis. Each class can be sub-divided further where, in the opinion of the manager, this will provide more meaningful information.</t>
    </r>
  </si>
  <si>
    <r>
      <t xml:space="preserve">The </t>
    </r>
    <r>
      <rPr>
        <b/>
        <sz val="11"/>
        <rFont val="Calibri"/>
        <family val="2"/>
        <scheme val="minor"/>
      </rPr>
      <t>charges and costs</t>
    </r>
    <r>
      <rPr>
        <sz val="11"/>
        <rFont val="Calibri"/>
        <family val="2"/>
        <scheme val="minor"/>
      </rPr>
      <t xml:space="preserve"> figures will be percentages for the share class in question and do not represent the actual experience of a particular client. Clients will be able to apply these percentages to their own holdings records to calculate the monetary amounts of costs incurred. It is for the client to determine their own average holding value for their period of account.</t>
    </r>
  </si>
  <si>
    <r>
      <rPr>
        <b/>
        <sz val="11"/>
        <color theme="1"/>
        <rFont val="Calibri"/>
        <family val="2"/>
        <scheme val="minor"/>
      </rPr>
      <t>Investment returns</t>
    </r>
    <r>
      <rPr>
        <sz val="11"/>
        <color theme="1"/>
        <rFont val="Calibri"/>
        <family val="2"/>
        <scheme val="minor"/>
      </rPr>
      <t xml:space="preserve"> should be shown as annualised percentages for the share class concerned.</t>
    </r>
  </si>
  <si>
    <r>
      <rPr>
        <b/>
        <sz val="11"/>
        <color theme="1"/>
        <rFont val="Calibri"/>
        <family val="2"/>
        <scheme val="minor"/>
      </rPr>
      <t>Other transaction costs</t>
    </r>
    <r>
      <rPr>
        <sz val="11"/>
        <color theme="1"/>
        <rFont val="Calibri"/>
        <family val="2"/>
        <scheme val="minor"/>
      </rPr>
      <t xml:space="preserve"> are items not included in any other category of transaction cost. For example, for real estate, this might include legal and valuation fees in respect of transactions, expenditure on repairs and maintenance, costs incurred in relation to aborted transactions and letting and lease renewal fees.</t>
    </r>
  </si>
  <si>
    <r>
      <rPr>
        <b/>
        <sz val="11"/>
        <color theme="1"/>
        <rFont val="Calibri"/>
        <family val="2"/>
        <scheme val="minor"/>
      </rPr>
      <t>Performance fees</t>
    </r>
    <r>
      <rPr>
        <sz val="11"/>
        <color theme="1"/>
        <rFont val="Calibri"/>
        <family val="2"/>
        <scheme val="minor"/>
      </rPr>
      <t xml:space="preserve"> should be the amount incurred for the reporting period of the pooled fund.</t>
    </r>
  </si>
  <si>
    <r>
      <rPr>
        <b/>
        <sz val="11"/>
        <color theme="1"/>
        <rFont val="Calibri"/>
        <family val="2"/>
        <scheme val="minor"/>
      </rPr>
      <t>Anti-dilution offsets</t>
    </r>
    <r>
      <rPr>
        <sz val="11"/>
        <color theme="1"/>
        <rFont val="Calibri"/>
        <family val="2"/>
        <scheme val="minor"/>
      </rPr>
      <t xml:space="preserve"> should be the amounts collected in the period from dilution levies and dilution adjustments (in the case of swinging prices) or the equivalent amounts in relation to the issue and cancellation prices of dual priced funds.</t>
    </r>
  </si>
  <si>
    <t>Total ongoing charges figure</t>
  </si>
  <si>
    <t>Implicit costs</t>
  </si>
  <si>
    <t>Client-specific data</t>
  </si>
  <si>
    <t>To be completed by the investing client in order to calculate client-specific amounts</t>
  </si>
  <si>
    <t>Invoiced fees (less any rebates)</t>
  </si>
  <si>
    <t>Value of stock on loan</t>
  </si>
  <si>
    <t>All figures are monetary amounts unless specified</t>
  </si>
  <si>
    <t>Currency of report</t>
  </si>
  <si>
    <r>
      <rPr>
        <b/>
        <sz val="11"/>
        <color theme="1"/>
        <rFont val="Calibri"/>
        <family val="2"/>
        <scheme val="minor"/>
      </rPr>
      <t xml:space="preserve">Broker commissions </t>
    </r>
    <r>
      <rPr>
        <sz val="11"/>
        <color theme="1"/>
        <rFont val="Calibri"/>
        <family val="2"/>
        <scheme val="minor"/>
      </rPr>
      <t xml:space="preserve">comprises bundled payments for research and execution. However, when MiFID II comes into effect on 3 January 2018 it will not be permissible to pay for research using commissions generated in proportion to dealing volumes. From that date any research paid for by a client will be reported in accordance with item 10 above. Other levies, such as </t>
    </r>
    <r>
      <rPr>
        <b/>
        <sz val="11"/>
        <color theme="1"/>
        <rFont val="Calibri"/>
        <family val="2"/>
        <scheme val="minor"/>
      </rPr>
      <t>exchange fees, settlement fees and clearing fees</t>
    </r>
    <r>
      <rPr>
        <sz val="11"/>
        <color theme="1"/>
        <rFont val="Calibri"/>
        <family val="2"/>
        <scheme val="minor"/>
      </rPr>
      <t xml:space="preserve"> are normally covered by broker commissions but if they are billed separately such amounts should be added to the broker commissions figure.</t>
    </r>
  </si>
  <si>
    <r>
      <rPr>
        <b/>
        <sz val="11"/>
        <color theme="1"/>
        <rFont val="Calibri"/>
        <family val="2"/>
        <scheme val="minor"/>
      </rPr>
      <t>Turnover</t>
    </r>
    <r>
      <rPr>
        <sz val="11"/>
        <color theme="1"/>
        <rFont val="Calibri"/>
        <family val="2"/>
        <scheme val="minor"/>
      </rPr>
      <t xml:space="preserve"> is calculated as the lesser of purchases or sales divided by average assets over the period. Taking the lesser figure mitigates the effect of net inflows or outflows.</t>
    </r>
  </si>
  <si>
    <r>
      <rPr>
        <b/>
        <sz val="11"/>
        <rFont val="Calibri"/>
        <family val="2"/>
        <scheme val="minor"/>
      </rPr>
      <t>Turnover</t>
    </r>
    <r>
      <rPr>
        <sz val="11"/>
        <rFont val="Calibri"/>
        <family val="2"/>
        <scheme val="minor"/>
      </rPr>
      <t xml:space="preserve"> is calculated as the lesser of purchases or sales divided by average assets over the period. Taking the lesser figure mitigates the effect of net inflows or outflows.</t>
    </r>
  </si>
  <si>
    <t>SEGREGATED MANDATE COST COLLECTION TEMPLATE</t>
  </si>
  <si>
    <t>POOLED FUND COST COLLECTION TEMPLATE</t>
  </si>
  <si>
    <r>
      <t xml:space="preserve">The </t>
    </r>
    <r>
      <rPr>
        <b/>
        <sz val="11"/>
        <color theme="1"/>
        <rFont val="Calibri"/>
        <family val="2"/>
        <scheme val="minor"/>
      </rPr>
      <t>segregated mandate cost collection template</t>
    </r>
    <r>
      <rPr>
        <sz val="11"/>
        <color theme="1"/>
        <rFont val="Calibri"/>
        <family val="2"/>
        <scheme val="minor"/>
      </rPr>
      <t xml:space="preserve"> should be used for any segregated portfolio management mandate. It will include costs associated with holdings in any pooled funds selected by the asset manager. </t>
    </r>
  </si>
  <si>
    <r>
      <rPr>
        <b/>
        <sz val="11"/>
        <color theme="1"/>
        <rFont val="Calibri"/>
        <family val="2"/>
        <scheme val="minor"/>
      </rPr>
      <t>Payments for research</t>
    </r>
    <r>
      <rPr>
        <sz val="11"/>
        <color theme="1"/>
        <rFont val="Calibri"/>
        <family val="2"/>
        <scheme val="minor"/>
      </rPr>
      <t xml:space="preserve"> are payments made from the client's assets to fund a Research Payment Account but excludes the research element of any bundled commission payment to a broker, which is included in transaction costs in accordance with 13 below. This item will be applicable only once MiFID II comes into effect on 3 January 2018.</t>
    </r>
  </si>
  <si>
    <r>
      <t xml:space="preserve">The </t>
    </r>
    <r>
      <rPr>
        <b/>
        <sz val="11"/>
        <color theme="1"/>
        <rFont val="Calibri"/>
        <family val="2"/>
        <scheme val="minor"/>
      </rPr>
      <t>pooled</t>
    </r>
    <r>
      <rPr>
        <sz val="11"/>
        <color theme="1"/>
        <rFont val="Calibri"/>
        <family val="2"/>
        <scheme val="minor"/>
      </rPr>
      <t xml:space="preserve"> </t>
    </r>
    <r>
      <rPr>
        <b/>
        <sz val="11"/>
        <color theme="1"/>
        <rFont val="Calibri"/>
        <family val="2"/>
        <scheme val="minor"/>
      </rPr>
      <t>fund cost collection template</t>
    </r>
    <r>
      <rPr>
        <sz val="11"/>
        <color theme="1"/>
        <rFont val="Calibri"/>
        <family val="2"/>
        <scheme val="minor"/>
      </rPr>
      <t xml:space="preserve"> should be used when the client invests directly in the units of a pooled fund.</t>
    </r>
  </si>
  <si>
    <r>
      <rPr>
        <b/>
        <sz val="11"/>
        <color theme="1"/>
        <rFont val="Calibri"/>
        <family val="2"/>
        <scheme val="minor"/>
      </rPr>
      <t>Investment return</t>
    </r>
    <r>
      <rPr>
        <sz val="11"/>
        <color theme="1"/>
        <rFont val="Calibri"/>
        <family val="2"/>
        <scheme val="minor"/>
      </rPr>
      <t xml:space="preserve"> should be reported net of all charges and costs. Where charges are invoiced outside the pooled fund or are realised by cashing in clients' units in a pooled fund the unit performance record should be adjusted to take account of these charges.</t>
    </r>
  </si>
  <si>
    <r>
      <rPr>
        <b/>
        <sz val="11"/>
        <color theme="1"/>
        <rFont val="Calibri"/>
        <family val="2"/>
        <scheme val="minor"/>
      </rPr>
      <t>Investment activity</t>
    </r>
    <r>
      <rPr>
        <sz val="11"/>
        <color theme="1"/>
        <rFont val="Calibri"/>
        <family val="2"/>
        <scheme val="minor"/>
      </rPr>
      <t xml:space="preserve"> is included to give context to transaction costs. This information should be given for the fund as a whole and not for individual share classes. Figures are not given for derivatives and foreign exchange because there is no consideration paid when entering into a contract and their contribution to the value of the portfolio is the accrued profit or loss at the reporting date. The asset classes shown are the minimum required level of analysis. Each class can be sub-divided further where, in the opinion of the manager, this will provide more meaningful information.</t>
    </r>
  </si>
  <si>
    <r>
      <rPr>
        <b/>
        <sz val="11"/>
        <color theme="1"/>
        <rFont val="Calibri"/>
        <family val="2"/>
        <scheme val="minor"/>
      </rPr>
      <t>Transaction costs</t>
    </r>
    <r>
      <rPr>
        <sz val="11"/>
        <color theme="1"/>
        <rFont val="Calibri"/>
        <family val="2"/>
        <scheme val="minor"/>
      </rPr>
      <t xml:space="preserve"> should be calculated in the same way as for the segregated mandate template and expressed as a percentage of the average net asset value over the period.</t>
    </r>
  </si>
  <si>
    <r>
      <rPr>
        <b/>
        <sz val="11"/>
        <color theme="1"/>
        <rFont val="Calibri"/>
        <family val="2"/>
        <scheme val="minor"/>
      </rPr>
      <t>Securities lending</t>
    </r>
    <r>
      <rPr>
        <sz val="11"/>
        <color theme="1"/>
        <rFont val="Calibri"/>
        <family val="2"/>
        <scheme val="minor"/>
      </rPr>
      <t xml:space="preserve"> should be disclosed consistently with the segregated mandate template.</t>
    </r>
  </si>
  <si>
    <t>Manager's fees</t>
  </si>
  <si>
    <r>
      <t xml:space="preserve">According to the GIPS Handbook "the </t>
    </r>
    <r>
      <rPr>
        <b/>
        <sz val="11"/>
        <color theme="1"/>
        <rFont val="Calibri"/>
        <family val="2"/>
        <scheme val="minor"/>
      </rPr>
      <t>gross-of-fees return</t>
    </r>
    <r>
      <rPr>
        <sz val="11"/>
        <color theme="1"/>
        <rFont val="Calibri"/>
        <family val="2"/>
        <scheme val="minor"/>
      </rPr>
      <t xml:space="preserve"> is defined as the return on investments reduced by any trading expenses. Returns should be calculated net of non-reclaimable withholding taxes on dividends, interest, and capital gains. Reclaimable withholding taxes should be accrued. Because the gross-of-fees return includes only the return on investments and the associated trading expenses, it is the best measure of the firm’s investment management ability and can be thought of as the 'investment return'." .... "These costs must be included because they must be incurred in order to implement the investment strategy."</t>
    </r>
  </si>
  <si>
    <r>
      <rPr>
        <b/>
        <sz val="11"/>
        <color theme="1"/>
        <rFont val="Calibri"/>
        <family val="2"/>
        <scheme val="minor"/>
      </rPr>
      <t>Indirect fees</t>
    </r>
    <r>
      <rPr>
        <sz val="11"/>
        <color theme="1"/>
        <rFont val="Calibri"/>
        <family val="2"/>
        <scheme val="minor"/>
      </rPr>
      <t xml:space="preserve"> comprise all payments deducted from the net asset values of any pooled funds held as part of the portfolio. The figure used should be the figure most recently published by the pooled fund although it is not necessary for the pooled fund to recalculate these figures for the period referred to in item 2 above. The pooled funds' costs can be assumed to emerge evenly throughout the year and may be pro-rated according to the value of the holding. Payments realised by cashing in clients' units in a pooled fund should also be included here.</t>
    </r>
  </si>
  <si>
    <r>
      <rPr>
        <b/>
        <sz val="11"/>
        <color theme="1"/>
        <rFont val="Calibri"/>
        <family val="2"/>
        <scheme val="minor"/>
      </rPr>
      <t>Transaction taxes</t>
    </r>
    <r>
      <rPr>
        <sz val="11"/>
        <color theme="1"/>
        <rFont val="Calibri"/>
        <family val="2"/>
        <scheme val="minor"/>
      </rPr>
      <t xml:space="preserve"> include stamp duty and any other financial transaction taxes.</t>
    </r>
  </si>
  <si>
    <r>
      <rPr>
        <b/>
        <sz val="11"/>
        <color theme="1"/>
        <rFont val="Calibri"/>
        <family val="2"/>
        <scheme val="minor"/>
      </rPr>
      <t>Indirect transaction costs</t>
    </r>
    <r>
      <rPr>
        <sz val="11"/>
        <color theme="1"/>
        <rFont val="Calibri"/>
        <family val="2"/>
        <scheme val="minor"/>
      </rPr>
      <t xml:space="preserve"> are transaction costs incurred within pooled funds when they buy and sell their underlying investments. The figure used should be the figure most recently published by the pooled fund although it is not necessary for the pooled fund to recalculate these figures for the period referred to in item 2 above. The pooled funds' costs can be assumed to emerge evenly throughout the year and may be pro-rated according to the value of the holding. </t>
    </r>
  </si>
  <si>
    <r>
      <rPr>
        <b/>
        <sz val="11"/>
        <color theme="1"/>
        <rFont val="Calibri"/>
        <family val="2"/>
        <scheme val="minor"/>
      </rPr>
      <t>Securities lending</t>
    </r>
    <r>
      <rPr>
        <sz val="11"/>
        <color theme="1"/>
        <rFont val="Calibri"/>
        <family val="2"/>
        <scheme val="minor"/>
      </rPr>
      <t xml:space="preserve"> generates an additional revenue stream for the client. Revenues are normally shared by the client and the asset manager or their appointed lending agent. The disclosure should enable the client to understand the total revenue generated and the proportion of the total they actually receive. The beneficiaries of the revenue sharing arrangements should be identified. Where lending arrangements exist between the client and custodian with no involvement of the manager, any reporting should be provided to the client directly by the custodian without involving the manager.</t>
    </r>
  </si>
  <si>
    <r>
      <t xml:space="preserve">The report will normally cover a </t>
    </r>
    <r>
      <rPr>
        <b/>
        <sz val="11"/>
        <color theme="1"/>
        <rFont val="Calibri"/>
        <family val="2"/>
        <scheme val="minor"/>
      </rPr>
      <t xml:space="preserve">period of one year, </t>
    </r>
    <r>
      <rPr>
        <sz val="11"/>
        <color theme="1"/>
        <rFont val="Calibri"/>
        <family val="2"/>
        <scheme val="minor"/>
      </rPr>
      <t>this being the annual reporting period of the pooled fund. It is not necessary to tailor the report to the client's reporting period.</t>
    </r>
  </si>
  <si>
    <r>
      <rPr>
        <b/>
        <sz val="11"/>
        <rFont val="Calibri"/>
        <family val="2"/>
        <scheme val="minor"/>
      </rPr>
      <t>Management fees</t>
    </r>
    <r>
      <rPr>
        <sz val="11"/>
        <rFont val="Calibri"/>
        <family val="2"/>
        <scheme val="minor"/>
      </rPr>
      <t xml:space="preserve"> comprise all income derived by the manager and associates that is invoiced to the client and not deducted from the value of the pooled fund itself. Payments realised by cashing in clients' units in a pooled fund should also be included here. The figure given should be shown net of any rebates, including rebates in respect of the ongoing charges deducted from the pooled fund.</t>
    </r>
  </si>
  <si>
    <r>
      <rPr>
        <b/>
        <sz val="11"/>
        <rFont val="Calibri"/>
        <family val="2"/>
        <scheme val="minor"/>
      </rPr>
      <t>Manager's fees</t>
    </r>
    <r>
      <rPr>
        <sz val="11"/>
        <rFont val="Calibri"/>
        <family val="2"/>
        <scheme val="minor"/>
      </rPr>
      <t xml:space="preserve"> comprise all income derived by the manager and associates, except for a performance fee which is disclosed in accordance with 13 below.</t>
    </r>
  </si>
  <si>
    <r>
      <rPr>
        <b/>
        <sz val="11"/>
        <rFont val="Calibri"/>
        <family val="2"/>
        <scheme val="minor"/>
      </rPr>
      <t>Other fees</t>
    </r>
    <r>
      <rPr>
        <sz val="11"/>
        <rFont val="Calibri"/>
        <family val="2"/>
        <scheme val="minor"/>
      </rPr>
      <t xml:space="preserve"> comprise all payments made to parties providing services to the pooled fund other than the manager such as, but not limited to, the depositary, custodian, auditor, property related expenses to the extent these are not included in transaction costs in accordance with 14 below and any other fees or levies deducted from the pooled fund.</t>
    </r>
  </si>
  <si>
    <r>
      <rPr>
        <b/>
        <sz val="11"/>
        <color theme="1"/>
        <rFont val="Calibri"/>
        <family val="2"/>
        <scheme val="minor"/>
      </rPr>
      <t>Indirect fees</t>
    </r>
    <r>
      <rPr>
        <sz val="11"/>
        <color theme="1"/>
        <rFont val="Calibri"/>
        <family val="2"/>
        <scheme val="minor"/>
      </rPr>
      <t xml:space="preserve"> comprise all charges deducted from the net asset values of underlying holdings of other pooled funds such as, but not limited to, funds of funds structures.</t>
    </r>
  </si>
  <si>
    <r>
      <rPr>
        <b/>
        <sz val="11"/>
        <color theme="1"/>
        <rFont val="Calibri"/>
        <family val="2"/>
        <scheme val="minor"/>
      </rPr>
      <t>Implicit costs</t>
    </r>
    <r>
      <rPr>
        <sz val="11"/>
        <color theme="1"/>
        <rFont val="Calibri"/>
        <family val="2"/>
        <scheme val="minor"/>
      </rPr>
      <t xml:space="preserve"> represent the loss of value implied by the difference between the actual transaction price and the mid-market value of the asset. At the time of going to press the precise methodologies are being deliberated by regulators and it is not clear that a one-size-fits-all approach will be possible. Until such time as regulators finalise the methodologies, it is recommended that firms may calculate implicit costs by reference to appropriate measures of market spread and portfolio turnover.</t>
    </r>
  </si>
  <si>
    <t>Montanaro Asset Management Limited</t>
  </si>
  <si>
    <t>EUR</t>
  </si>
  <si>
    <t>ISIN</t>
  </si>
  <si>
    <t>IE00BD37Z811</t>
  </si>
  <si>
    <t>IE00BD37Z928</t>
  </si>
  <si>
    <t>Client (EUR)</t>
  </si>
  <si>
    <t>Base Currency of Fund</t>
  </si>
  <si>
    <t>Investment return (EUR, % pa)</t>
  </si>
  <si>
    <t>Investment return (GBP, % pa)</t>
  </si>
  <si>
    <t>Investment activity (Base Currency)</t>
  </si>
  <si>
    <t>Total (Base Currency)</t>
  </si>
  <si>
    <t>A EUR ACC</t>
  </si>
  <si>
    <t>Montanaro Global Select Fund</t>
  </si>
  <si>
    <t>B EUR ACC</t>
  </si>
  <si>
    <t>Net Total return</t>
  </si>
  <si>
    <t>B GBP ACC</t>
  </si>
  <si>
    <t>N/A - launched on 16/09/2024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</si>
</sst>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_ ;\-#,##0\ "/>
    <numFmt numFmtId="165" formatCode="0.0%"/>
    <numFmt numFmtId="166" formatCode="[$-809]dd\ mmmm\ yyyy;@"/>
    <numFmt numFmtId="167" formatCode="_(* #,##0.00_);_(* \(#,##0.00\);_(* &quot;-&quot;??_);_(@_)"/>
    <numFmt numFmtId="170" formatCode="0.00000000%"/>
    <numFmt numFmtId="173" formatCode="0.000000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6"/>
      <color theme="1"/>
      <name val="Calibri"/>
      <family val="2"/>
      <scheme val="minor"/>
    </font>
    <font>
      <b/>
      <sz val="14"/>
      <color theme="1"/>
      <name val="Calibri"/>
      <family val="2"/>
      <scheme val="minor"/>
    </font>
    <font>
      <b/>
      <sz val="11"/>
      <color rgb="FFC00000"/>
      <name val="Calibri"/>
      <family val="2"/>
      <scheme val="minor"/>
    </font>
    <font>
      <i/>
      <sz val="11"/>
      <color rgb="FFC00000"/>
      <name val="Calibri"/>
      <family val="2"/>
      <scheme val="minor"/>
    </font>
    <font>
      <sz val="11"/>
      <color rgb="FFC00000"/>
      <name val="Calibri"/>
      <family val="2"/>
      <scheme val="minor"/>
    </font>
    <font>
      <b/>
      <sz val="11"/>
      <name val="Calibri"/>
      <family val="2"/>
      <scheme val="minor"/>
    </font>
    <font>
      <sz val="10"/>
      <color rgb="FF000000"/>
      <name val="Times New Roman"/>
      <family val="1"/>
    </font>
    <font>
      <sz val="10"/>
      <name val="Arial"/>
      <family val="2"/>
    </font>
    <font>
      <sz val="10"/>
      <name val="Arial"/>
      <family val="2"/>
    </font>
    <font>
      <sz val="11"/>
      <color theme="0"/>
      <name val="Calibri"/>
      <family val="2"/>
      <scheme val="minor"/>
    </font>
    <font>
      <sz val="10"/>
      <name val="Arial"/>
      <family val="2"/>
    </font>
    <font>
      <sz val="10"/>
      <color indexed="64"/>
      <name val="Arial"/>
      <family val="2"/>
    </font>
    <font>
      <sz val="10"/>
      <color indexed="64"/>
      <name val="Arial"/>
      <family val="2"/>
    </font>
    <font>
      <sz val="10"/>
      <name val="Arial"/>
      <family val="2"/>
    </font>
    <font>
      <sz val="1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5" tint="0.59999389629810485"/>
        <bgColor indexed="64"/>
      </patternFill>
    </fill>
  </fills>
  <borders count="2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double">
        <color indexed="64"/>
      </bottom>
      <diagonal/>
    </border>
    <border>
      <left style="thin">
        <color indexed="64"/>
      </left>
      <right/>
      <top/>
      <bottom/>
      <diagonal/>
    </border>
    <border>
      <left/>
      <right/>
      <top style="thin">
        <color indexed="64"/>
      </top>
      <bottom style="double">
        <color indexed="64"/>
      </bottom>
      <diagonal/>
    </border>
    <border>
      <left/>
      <right/>
      <top style="thin">
        <color theme="0" tint="-0.14996795556505021"/>
      </top>
      <bottom style="thin">
        <color indexed="64"/>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style="thin">
        <color theme="0" tint="-0.14996795556505021"/>
      </left>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right style="thin">
        <color theme="0" tint="-0.14996795556505021"/>
      </right>
      <top/>
      <bottom style="thin">
        <color theme="0" tint="-0.1499679555650502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theme="0" tint="-0.14996795556505021"/>
      </top>
      <bottom style="thin">
        <color theme="0" tint="-0.14993743705557422"/>
      </bottom>
      <diagonal/>
    </border>
    <border>
      <left/>
      <right style="thin">
        <color theme="0" tint="-0.14996795556505021"/>
      </right>
      <top/>
      <bottom/>
      <diagonal/>
    </border>
    <border>
      <left style="thin">
        <color theme="0" tint="-0.14996795556505021"/>
      </left>
      <right/>
      <top/>
      <bottom/>
      <diagonal/>
    </border>
    <border>
      <left/>
      <right/>
      <top style="thin">
        <color theme="0" tint="-0.14996795556505021"/>
      </top>
      <bottom/>
      <diagonal/>
    </border>
  </borders>
  <cellStyleXfs count="23">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xf numFmtId="167" fontId="13" fillId="0" borderId="0" applyFont="0" applyFill="0" applyBorder="0" applyAlignment="0" applyProtection="0"/>
    <xf numFmtId="9" fontId="13" fillId="0" borderId="0" applyFont="0" applyFill="0" applyBorder="0" applyAlignment="0" applyProtection="0"/>
    <xf numFmtId="167" fontId="12" fillId="0" borderId="0" applyFont="0" applyFill="0" applyBorder="0" applyAlignment="0" applyProtection="0"/>
    <xf numFmtId="0" fontId="13" fillId="0" borderId="0"/>
    <xf numFmtId="43" fontId="13"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43" fontId="15" fillId="0" borderId="0" applyFont="0" applyFill="0" applyBorder="0" applyAlignment="0" applyProtection="0"/>
    <xf numFmtId="0" fontId="15" fillId="0" borderId="0"/>
    <xf numFmtId="0" fontId="16" fillId="0" borderId="0"/>
    <xf numFmtId="9" fontId="15" fillId="0" borderId="0" applyFont="0" applyFill="0" applyBorder="0" applyAlignment="0" applyProtection="0"/>
    <xf numFmtId="0" fontId="17" fillId="0" borderId="0"/>
    <xf numFmtId="0" fontId="18" fillId="0" borderId="0"/>
    <xf numFmtId="43" fontId="18"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9" fontId="12" fillId="0" borderId="0" applyFont="0" applyFill="0" applyBorder="0" applyAlignment="0" applyProtection="0"/>
  </cellStyleXfs>
  <cellXfs count="105">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xf numFmtId="3" fontId="0" fillId="3" borderId="5" xfId="0" applyNumberFormat="1" applyFill="1" applyBorder="1"/>
    <xf numFmtId="0" fontId="0" fillId="2" borderId="6" xfId="0" applyFill="1" applyBorder="1"/>
    <xf numFmtId="0" fontId="2" fillId="2" borderId="6" xfId="0" applyFont="1" applyFill="1" applyBorder="1"/>
    <xf numFmtId="0" fontId="0" fillId="4" borderId="4" xfId="0" applyFill="1" applyBorder="1"/>
    <xf numFmtId="0" fontId="0" fillId="4" borderId="0" xfId="0" applyFill="1"/>
    <xf numFmtId="0" fontId="0" fillId="4" borderId="6" xfId="0" applyFill="1" applyBorder="1"/>
    <xf numFmtId="164" fontId="2" fillId="2" borderId="7" xfId="1" applyNumberFormat="1" applyFont="1" applyFill="1" applyBorder="1"/>
    <xf numFmtId="3" fontId="0" fillId="3" borderId="8" xfId="0" applyNumberFormat="1" applyFill="1" applyBorder="1"/>
    <xf numFmtId="3" fontId="0" fillId="3" borderId="9" xfId="0" applyNumberFormat="1" applyFill="1" applyBorder="1"/>
    <xf numFmtId="3" fontId="0" fillId="3" borderId="10" xfId="0" applyNumberFormat="1" applyFill="1" applyBorder="1"/>
    <xf numFmtId="0" fontId="3" fillId="4" borderId="4" xfId="0" applyFont="1" applyFill="1" applyBorder="1"/>
    <xf numFmtId="0" fontId="3" fillId="4" borderId="0" xfId="0" applyFont="1" applyFill="1"/>
    <xf numFmtId="0" fontId="3" fillId="4" borderId="6" xfId="0" applyFont="1" applyFill="1" applyBorder="1"/>
    <xf numFmtId="164" fontId="0" fillId="2" borderId="7" xfId="1" applyNumberFormat="1" applyFont="1" applyFill="1" applyBorder="1"/>
    <xf numFmtId="0" fontId="2" fillId="2" borderId="0" xfId="0" applyFont="1" applyFill="1"/>
    <xf numFmtId="3" fontId="0" fillId="3" borderId="11" xfId="0" applyNumberFormat="1" applyFill="1" applyBorder="1"/>
    <xf numFmtId="3" fontId="0" fillId="3" borderId="12" xfId="0" applyNumberFormat="1" applyFill="1" applyBorder="1"/>
    <xf numFmtId="3" fontId="0" fillId="3" borderId="13" xfId="0" applyNumberFormat="1" applyFill="1" applyBorder="1"/>
    <xf numFmtId="164" fontId="0" fillId="2" borderId="0" xfId="1" applyNumberFormat="1" applyFont="1" applyFill="1" applyBorder="1"/>
    <xf numFmtId="3" fontId="0" fillId="3" borderId="14" xfId="0" applyNumberFormat="1" applyFill="1" applyBorder="1"/>
    <xf numFmtId="3" fontId="0" fillId="3" borderId="15" xfId="0" applyNumberFormat="1" applyFill="1" applyBorder="1"/>
    <xf numFmtId="3" fontId="0" fillId="3" borderId="16" xfId="0" applyNumberFormat="1" applyFill="1" applyBorder="1"/>
    <xf numFmtId="3" fontId="0" fillId="3" borderId="17" xfId="0" applyNumberFormat="1" applyFill="1" applyBorder="1"/>
    <xf numFmtId="3" fontId="0" fillId="3" borderId="18" xfId="0" applyNumberFormat="1" applyFill="1" applyBorder="1"/>
    <xf numFmtId="3" fontId="0" fillId="3" borderId="19" xfId="0" applyNumberFormat="1" applyFill="1" applyBorder="1"/>
    <xf numFmtId="0" fontId="2" fillId="2" borderId="0" xfId="0" applyFont="1" applyFill="1" applyAlignment="1">
      <alignment horizontal="center"/>
    </xf>
    <xf numFmtId="9" fontId="0" fillId="2" borderId="0" xfId="2" applyFont="1" applyFill="1" applyBorder="1" applyAlignment="1">
      <alignment horizontal="right"/>
    </xf>
    <xf numFmtId="165" fontId="0" fillId="3" borderId="11" xfId="2" applyNumberFormat="1" applyFont="1" applyFill="1" applyBorder="1"/>
    <xf numFmtId="165" fontId="0" fillId="3" borderId="13" xfId="2" applyNumberFormat="1" applyFont="1" applyFill="1" applyBorder="1"/>
    <xf numFmtId="165" fontId="0" fillId="3" borderId="17" xfId="2" applyNumberFormat="1" applyFont="1" applyFill="1" applyBorder="1"/>
    <xf numFmtId="165" fontId="0" fillId="3" borderId="19" xfId="2" applyNumberFormat="1" applyFont="1" applyFill="1" applyBorder="1"/>
    <xf numFmtId="166" fontId="0" fillId="3" borderId="0" xfId="0" applyNumberFormat="1" applyFill="1" applyAlignment="1">
      <alignment horizontal="left"/>
    </xf>
    <xf numFmtId="0" fontId="0" fillId="3" borderId="9" xfId="0" applyFill="1" applyBorder="1"/>
    <xf numFmtId="0" fontId="0" fillId="3" borderId="0" xfId="0" applyFill="1"/>
    <xf numFmtId="0" fontId="4" fillId="2" borderId="6" xfId="0" applyFont="1" applyFill="1" applyBorder="1"/>
    <xf numFmtId="0" fontId="4" fillId="2" borderId="0" xfId="0" applyFont="1" applyFill="1" applyAlignment="1">
      <alignment vertical="center"/>
    </xf>
    <xf numFmtId="0" fontId="5" fillId="2" borderId="6" xfId="0" applyFont="1" applyFill="1" applyBorder="1"/>
    <xf numFmtId="0" fontId="0" fillId="2" borderId="20" xfId="0" applyFill="1" applyBorder="1"/>
    <xf numFmtId="0" fontId="0" fillId="2" borderId="21" xfId="0" applyFill="1" applyBorder="1"/>
    <xf numFmtId="0" fontId="0" fillId="2" borderId="22" xfId="0" applyFill="1" applyBorder="1"/>
    <xf numFmtId="0" fontId="0" fillId="0" borderId="0" xfId="0" applyAlignment="1">
      <alignment wrapText="1"/>
    </xf>
    <xf numFmtId="0" fontId="6" fillId="0" borderId="0" xfId="0" applyFont="1" applyAlignment="1">
      <alignment horizontal="left" vertical="top"/>
    </xf>
    <xf numFmtId="0" fontId="2" fillId="0" borderId="0" xfId="0" applyFont="1" applyAlignment="1">
      <alignment horizontal="left" vertical="top"/>
    </xf>
    <xf numFmtId="0" fontId="0" fillId="0" borderId="0" xfId="0" applyAlignment="1">
      <alignment horizontal="left" vertical="top"/>
    </xf>
    <xf numFmtId="0" fontId="0" fillId="3" borderId="23" xfId="0" applyFill="1" applyBorder="1"/>
    <xf numFmtId="10" fontId="0" fillId="3" borderId="18" xfId="2" applyNumberFormat="1" applyFont="1" applyFill="1" applyBorder="1"/>
    <xf numFmtId="10" fontId="0" fillId="3" borderId="17" xfId="2" applyNumberFormat="1" applyFont="1" applyFill="1" applyBorder="1"/>
    <xf numFmtId="10" fontId="0" fillId="3" borderId="16" xfId="2" applyNumberFormat="1" applyFont="1" applyFill="1" applyBorder="1"/>
    <xf numFmtId="10" fontId="0" fillId="3" borderId="15" xfId="2" applyNumberFormat="1" applyFont="1" applyFill="1" applyBorder="1"/>
    <xf numFmtId="10" fontId="0" fillId="3" borderId="14" xfId="2" applyNumberFormat="1" applyFont="1" applyFill="1" applyBorder="1"/>
    <xf numFmtId="10" fontId="0" fillId="3" borderId="13" xfId="2" applyNumberFormat="1" applyFont="1" applyFill="1" applyBorder="1"/>
    <xf numFmtId="10" fontId="0" fillId="3" borderId="12" xfId="2" applyNumberFormat="1" applyFont="1" applyFill="1" applyBorder="1"/>
    <xf numFmtId="10" fontId="0" fillId="3" borderId="11" xfId="2" applyNumberFormat="1" applyFont="1" applyFill="1" applyBorder="1"/>
    <xf numFmtId="10" fontId="0" fillId="2" borderId="7" xfId="2" applyNumberFormat="1" applyFont="1" applyFill="1" applyBorder="1"/>
    <xf numFmtId="0" fontId="7" fillId="6" borderId="6" xfId="0" applyFont="1" applyFill="1" applyBorder="1"/>
    <xf numFmtId="0" fontId="7" fillId="6" borderId="0" xfId="0" applyFont="1" applyFill="1"/>
    <xf numFmtId="0" fontId="7" fillId="6" borderId="0" xfId="0" applyFont="1" applyFill="1" applyAlignment="1">
      <alignment horizontal="center"/>
    </xf>
    <xf numFmtId="0" fontId="8" fillId="6" borderId="0" xfId="0" applyFont="1" applyFill="1"/>
    <xf numFmtId="0" fontId="9" fillId="6" borderId="0" xfId="0" applyFont="1" applyFill="1"/>
    <xf numFmtId="0" fontId="9" fillId="6" borderId="4" xfId="0" applyFont="1" applyFill="1" applyBorder="1"/>
    <xf numFmtId="0" fontId="9" fillId="6" borderId="6" xfId="0" applyFont="1" applyFill="1" applyBorder="1"/>
    <xf numFmtId="0" fontId="2" fillId="4" borderId="0" xfId="0" applyFont="1" applyFill="1"/>
    <xf numFmtId="0" fontId="0" fillId="2" borderId="0" xfId="0" applyFill="1" applyAlignment="1">
      <alignment horizontal="center"/>
    </xf>
    <xf numFmtId="0" fontId="9" fillId="4" borderId="0" xfId="0" applyFont="1" applyFill="1"/>
    <xf numFmtId="0" fontId="9" fillId="6" borderId="0" xfId="0" applyFont="1" applyFill="1" applyAlignment="1">
      <alignment horizontal="center"/>
    </xf>
    <xf numFmtId="164" fontId="7" fillId="5" borderId="5" xfId="1" applyNumberFormat="1" applyFont="1" applyFill="1" applyBorder="1"/>
    <xf numFmtId="0" fontId="7" fillId="2" borderId="0" xfId="0" applyFont="1" applyFill="1" applyAlignment="1">
      <alignment horizontal="center"/>
    </xf>
    <xf numFmtId="0" fontId="7" fillId="2" borderId="0" xfId="0" applyFont="1" applyFill="1"/>
    <xf numFmtId="164" fontId="7" fillId="6" borderId="5" xfId="0" applyNumberFormat="1" applyFont="1" applyFill="1" applyBorder="1"/>
    <xf numFmtId="0" fontId="7" fillId="4" borderId="0" xfId="0" applyFont="1" applyFill="1"/>
    <xf numFmtId="164" fontId="1" fillId="2" borderId="7" xfId="1" applyNumberFormat="1" applyFont="1" applyFill="1" applyBorder="1"/>
    <xf numFmtId="10" fontId="1" fillId="3" borderId="10" xfId="2" applyNumberFormat="1" applyFont="1" applyFill="1" applyBorder="1"/>
    <xf numFmtId="10" fontId="1" fillId="3" borderId="9" xfId="2" applyNumberFormat="1" applyFont="1" applyFill="1" applyBorder="1"/>
    <xf numFmtId="10" fontId="1" fillId="3" borderId="8" xfId="2" applyNumberFormat="1" applyFont="1" applyFill="1" applyBorder="1"/>
    <xf numFmtId="10" fontId="1" fillId="2" borderId="7" xfId="2" applyNumberFormat="1" applyFont="1" applyFill="1" applyBorder="1"/>
    <xf numFmtId="10" fontId="1" fillId="3" borderId="5" xfId="2" applyNumberFormat="1" applyFont="1" applyFill="1" applyBorder="1"/>
    <xf numFmtId="10" fontId="1" fillId="2" borderId="0" xfId="2" applyNumberFormat="1" applyFont="1" applyFill="1" applyBorder="1"/>
    <xf numFmtId="10" fontId="0" fillId="2" borderId="0" xfId="2" applyNumberFormat="1" applyFont="1" applyFill="1" applyBorder="1" applyAlignment="1">
      <alignment horizontal="right"/>
    </xf>
    <xf numFmtId="165" fontId="0" fillId="2" borderId="0" xfId="2" applyNumberFormat="1" applyFont="1" applyFill="1" applyBorder="1"/>
    <xf numFmtId="3" fontId="0" fillId="3" borderId="0" xfId="0" applyNumberFormat="1" applyFill="1"/>
    <xf numFmtId="3" fontId="0" fillId="3" borderId="26" xfId="0" applyNumberFormat="1" applyFill="1" applyBorder="1"/>
    <xf numFmtId="165" fontId="0" fillId="2" borderId="0" xfId="2" applyNumberFormat="1" applyFont="1" applyFill="1" applyBorder="1" applyAlignment="1">
      <alignment horizontal="right"/>
    </xf>
    <xf numFmtId="0" fontId="3" fillId="0" borderId="0" xfId="0" applyFont="1" applyAlignment="1">
      <alignment wrapText="1"/>
    </xf>
    <xf numFmtId="0" fontId="0" fillId="3" borderId="26" xfId="0" applyFill="1" applyBorder="1"/>
    <xf numFmtId="3" fontId="0" fillId="0" borderId="0" xfId="0" applyNumberFormat="1"/>
    <xf numFmtId="43" fontId="0" fillId="0" borderId="0" xfId="1" applyFont="1"/>
    <xf numFmtId="43" fontId="11" fillId="0" borderId="0" xfId="0" applyNumberFormat="1" applyFont="1"/>
    <xf numFmtId="0" fontId="14" fillId="0" borderId="0" xfId="0" applyFont="1"/>
    <xf numFmtId="170" fontId="0" fillId="0" borderId="0" xfId="0" applyNumberFormat="1"/>
    <xf numFmtId="173" fontId="0" fillId="0" borderId="0" xfId="0" applyNumberFormat="1"/>
    <xf numFmtId="10" fontId="3" fillId="2" borderId="7" xfId="2" applyNumberFormat="1" applyFont="1" applyFill="1" applyBorder="1"/>
    <xf numFmtId="3" fontId="3" fillId="3" borderId="19" xfId="0" applyNumberFormat="1" applyFont="1" applyFill="1" applyBorder="1"/>
    <xf numFmtId="165" fontId="3" fillId="3" borderId="24" xfId="2" applyNumberFormat="1" applyFont="1" applyFill="1" applyBorder="1"/>
    <xf numFmtId="165" fontId="3" fillId="3" borderId="25" xfId="2" applyNumberFormat="1" applyFont="1" applyFill="1" applyBorder="1"/>
    <xf numFmtId="165" fontId="3" fillId="3" borderId="24" xfId="2" applyNumberFormat="1" applyFont="1" applyFill="1" applyBorder="1" applyAlignment="1">
      <alignment horizontal="right"/>
    </xf>
    <xf numFmtId="10" fontId="0" fillId="0" borderId="19" xfId="2" applyNumberFormat="1" applyFont="1" applyFill="1" applyBorder="1"/>
    <xf numFmtId="10" fontId="0" fillId="0" borderId="16" xfId="2" applyNumberFormat="1" applyFont="1" applyFill="1" applyBorder="1"/>
    <xf numFmtId="10" fontId="3" fillId="0" borderId="16" xfId="2" applyNumberFormat="1" applyFont="1" applyFill="1" applyBorder="1"/>
    <xf numFmtId="10" fontId="3" fillId="0" borderId="13" xfId="2" applyNumberFormat="1" applyFont="1" applyFill="1" applyBorder="1"/>
  </cellXfs>
  <cellStyles count="23">
    <cellStyle name="Comma" xfId="1" builtinId="3"/>
    <cellStyle name="Comma 10" xfId="21" xr:uid="{5C1DC275-F932-405F-A569-0A3043038C8F}"/>
    <cellStyle name="Comma 2" xfId="6" xr:uid="{00000000-0005-0000-0000-000001000000}"/>
    <cellStyle name="Comma 3" xfId="4" xr:uid="{00000000-0005-0000-0000-000002000000}"/>
    <cellStyle name="Comma 4" xfId="8" xr:uid="{00000000-0005-0000-0000-000003000000}"/>
    <cellStyle name="Comma 5" xfId="9" xr:uid="{00000000-0005-0000-0000-000004000000}"/>
    <cellStyle name="Comma 6" xfId="11" xr:uid="{00000000-0005-0000-0000-000005000000}"/>
    <cellStyle name="Comma 7" xfId="17" xr:uid="{00000000-0005-0000-0000-000006000000}"/>
    <cellStyle name="Comma 8" xfId="19" xr:uid="{00000000-0005-0000-0000-000007000000}"/>
    <cellStyle name="Comma 9" xfId="20" xr:uid="{00000000-0005-0000-0000-000008000000}"/>
    <cellStyle name="Normal" xfId="0" builtinId="0"/>
    <cellStyle name="Normal 2" xfId="3" xr:uid="{00000000-0005-0000-0000-00000C000000}"/>
    <cellStyle name="Normal 3" xfId="7" xr:uid="{00000000-0005-0000-0000-00000D000000}"/>
    <cellStyle name="Normal 4" xfId="12" xr:uid="{00000000-0005-0000-0000-00000E000000}"/>
    <cellStyle name="Normal 5" xfId="13" xr:uid="{00000000-0005-0000-0000-00000F000000}"/>
    <cellStyle name="Normal 6" xfId="15" xr:uid="{00000000-0005-0000-0000-000010000000}"/>
    <cellStyle name="Normal 7" xfId="16" xr:uid="{00000000-0005-0000-0000-000011000000}"/>
    <cellStyle name="Normal 8" xfId="18" xr:uid="{00000000-0005-0000-0000-000012000000}"/>
    <cellStyle name="Percent" xfId="2" builtinId="5"/>
    <cellStyle name="Percent 2" xfId="10" xr:uid="{00000000-0005-0000-0000-000014000000}"/>
    <cellStyle name="Percent 3" xfId="5" xr:uid="{00000000-0005-0000-0000-000015000000}"/>
    <cellStyle name="Percent 3 2" xfId="22" xr:uid="{979502A5-F65C-42A9-A8D9-EA4E352BD2B0}"/>
    <cellStyle name="Percent 4"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ontanaro.london\company\COMPLIANCE\31%20-%20MiFID%20II\Costs%20&amp;%20Charges%20Template\11.%20Jan%202021\Templates\MSF%20template%20O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ntanaro.london\company\COMPLIANCE\31%20-%20MiFID%20II\Costs%20&amp;%20Charges%20Template\1.%20Jan%202018\data\NAVs%20and%20Valuations\Valuation%20March%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Segregated Mandate"/>
      <sheetName val="IE00BD37Z811"/>
      <sheetName val="IE00BD37Z928"/>
      <sheetName val="Trade Data"/>
      <sheetName val="MSF opening valuation"/>
      <sheetName val="MSF closing valuation"/>
      <sheetName val="FX &amp; Date"/>
      <sheetName val="Sheet6"/>
      <sheetName val="Sales&amp; Purchases"/>
      <sheetName val="Fee Summary "/>
      <sheetName val="Euro Select Fun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Valuation"/>
      <sheetName val="Currencies"/>
      <sheetName val="VALUTotals"/>
    </sheetNames>
    <sheetDataSet>
      <sheetData sheetId="0" refreshError="1">
        <row r="2">
          <cell r="E2">
            <v>300700</v>
          </cell>
        </row>
        <row r="3">
          <cell r="E3">
            <v>42460</v>
          </cell>
        </row>
      </sheetData>
      <sheetData sheetId="1" refreshError="1"/>
      <sheetData sheetId="2" refreshError="1"/>
      <sheetData sheetId="3" refreshError="1">
        <row r="13">
          <cell r="H13">
            <v>5624671.8500000006</v>
          </cell>
          <cell r="I13">
            <v>5556943.1199999992</v>
          </cell>
        </row>
      </sheetData>
      <sheetData sheetId="4" refreshError="1">
        <row r="9">
          <cell r="B9">
            <v>-1685842.69</v>
          </cell>
          <cell r="C9">
            <v>1094666718.1900001</v>
          </cell>
          <cell r="D9">
            <v>2615870.0499999998</v>
          </cell>
          <cell r="E9">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8"/>
  <sheetViews>
    <sheetView workbookViewId="0"/>
  </sheetViews>
  <sheetFormatPr defaultRowHeight="15" x14ac:dyDescent="0.25"/>
  <cols>
    <col min="1" max="1" width="3.42578125" style="49" customWidth="1"/>
    <col min="2" max="2" width="108.85546875" customWidth="1"/>
  </cols>
  <sheetData>
    <row r="1" spans="1:2" ht="18.75" x14ac:dyDescent="0.25">
      <c r="A1" s="47" t="s">
        <v>49</v>
      </c>
    </row>
    <row r="2" spans="1:2" x14ac:dyDescent="0.25">
      <c r="A2" s="48" t="s">
        <v>88</v>
      </c>
    </row>
    <row r="3" spans="1:2" ht="30" x14ac:dyDescent="0.25">
      <c r="A3" s="49">
        <v>1</v>
      </c>
      <c r="B3" s="46" t="s">
        <v>90</v>
      </c>
    </row>
    <row r="4" spans="1:2" x14ac:dyDescent="0.25">
      <c r="A4" s="49">
        <v>2</v>
      </c>
      <c r="B4" t="s">
        <v>61</v>
      </c>
    </row>
    <row r="5" spans="1:2" ht="90" x14ac:dyDescent="0.25">
      <c r="A5" s="49">
        <v>3</v>
      </c>
      <c r="B5" s="46" t="s">
        <v>98</v>
      </c>
    </row>
    <row r="6" spans="1:2" ht="60" x14ac:dyDescent="0.25">
      <c r="A6" s="49">
        <v>4</v>
      </c>
      <c r="B6" s="46" t="s">
        <v>52</v>
      </c>
    </row>
    <row r="7" spans="1:2" x14ac:dyDescent="0.25">
      <c r="A7" s="49">
        <v>5</v>
      </c>
      <c r="B7" t="s">
        <v>60</v>
      </c>
    </row>
    <row r="8" spans="1:2" ht="75" x14ac:dyDescent="0.25">
      <c r="A8" s="49">
        <v>6</v>
      </c>
      <c r="B8" s="46" t="s">
        <v>71</v>
      </c>
    </row>
    <row r="9" spans="1:2" ht="30" x14ac:dyDescent="0.25">
      <c r="A9" s="49">
        <v>7</v>
      </c>
      <c r="B9" s="46" t="s">
        <v>68</v>
      </c>
    </row>
    <row r="10" spans="1:2" ht="30" x14ac:dyDescent="0.25">
      <c r="A10" s="49">
        <v>8</v>
      </c>
      <c r="B10" s="46" t="s">
        <v>86</v>
      </c>
    </row>
    <row r="11" spans="1:2" x14ac:dyDescent="0.25">
      <c r="A11" s="49">
        <v>9</v>
      </c>
      <c r="B11" s="46" t="s">
        <v>66</v>
      </c>
    </row>
    <row r="12" spans="1:2" ht="45" x14ac:dyDescent="0.25">
      <c r="A12" s="49">
        <v>10</v>
      </c>
      <c r="B12" s="46" t="s">
        <v>91</v>
      </c>
    </row>
    <row r="13" spans="1:2" ht="75" x14ac:dyDescent="0.25">
      <c r="A13" s="49">
        <v>11</v>
      </c>
      <c r="B13" s="46" t="s">
        <v>99</v>
      </c>
    </row>
    <row r="14" spans="1:2" x14ac:dyDescent="0.25">
      <c r="A14" s="49">
        <v>12</v>
      </c>
      <c r="B14" s="46" t="s">
        <v>100</v>
      </c>
    </row>
    <row r="15" spans="1:2" ht="75" x14ac:dyDescent="0.25">
      <c r="A15" s="49">
        <v>13</v>
      </c>
      <c r="B15" s="46" t="s">
        <v>85</v>
      </c>
    </row>
    <row r="16" spans="1:2" ht="82.5" customHeight="1" x14ac:dyDescent="0.25">
      <c r="A16" s="49">
        <v>14</v>
      </c>
      <c r="B16" s="46" t="s">
        <v>108</v>
      </c>
    </row>
    <row r="17" spans="1:2" ht="60" x14ac:dyDescent="0.25">
      <c r="A17" s="49">
        <v>15</v>
      </c>
      <c r="B17" s="46" t="s">
        <v>69</v>
      </c>
    </row>
    <row r="18" spans="1:2" ht="60" customHeight="1" x14ac:dyDescent="0.25">
      <c r="A18" s="49">
        <v>16</v>
      </c>
      <c r="B18" s="46" t="s">
        <v>101</v>
      </c>
    </row>
    <row r="19" spans="1:2" ht="45" x14ac:dyDescent="0.25">
      <c r="A19" s="49">
        <v>17</v>
      </c>
      <c r="B19" s="46" t="s">
        <v>74</v>
      </c>
    </row>
    <row r="20" spans="1:2" ht="90" x14ac:dyDescent="0.25">
      <c r="A20" s="49">
        <v>18</v>
      </c>
      <c r="B20" s="46" t="s">
        <v>102</v>
      </c>
    </row>
    <row r="21" spans="1:2" ht="45" x14ac:dyDescent="0.25">
      <c r="A21" s="49">
        <v>19</v>
      </c>
      <c r="B21" s="46" t="s">
        <v>70</v>
      </c>
    </row>
    <row r="22" spans="1:2" x14ac:dyDescent="0.25">
      <c r="A22" s="48" t="s">
        <v>89</v>
      </c>
    </row>
    <row r="23" spans="1:2" x14ac:dyDescent="0.25">
      <c r="A23" s="49">
        <v>1</v>
      </c>
      <c r="B23" s="46" t="s">
        <v>92</v>
      </c>
    </row>
    <row r="24" spans="1:2" ht="30" x14ac:dyDescent="0.25">
      <c r="A24" s="49">
        <v>2</v>
      </c>
      <c r="B24" s="46" t="s">
        <v>103</v>
      </c>
    </row>
    <row r="25" spans="1:2" ht="45" x14ac:dyDescent="0.25">
      <c r="A25" s="49">
        <v>3</v>
      </c>
      <c r="B25" s="46" t="s">
        <v>93</v>
      </c>
    </row>
    <row r="26" spans="1:2" x14ac:dyDescent="0.25">
      <c r="A26" s="49">
        <v>4</v>
      </c>
      <c r="B26" t="s">
        <v>73</v>
      </c>
    </row>
    <row r="27" spans="1:2" ht="75" x14ac:dyDescent="0.25">
      <c r="A27" s="49">
        <v>5</v>
      </c>
      <c r="B27" s="46" t="s">
        <v>94</v>
      </c>
    </row>
    <row r="28" spans="1:2" ht="30" x14ac:dyDescent="0.25">
      <c r="A28" s="49">
        <v>6</v>
      </c>
      <c r="B28" s="46" t="s">
        <v>68</v>
      </c>
    </row>
    <row r="29" spans="1:2" ht="30" x14ac:dyDescent="0.25">
      <c r="A29" s="49">
        <v>7</v>
      </c>
      <c r="B29" s="88" t="s">
        <v>87</v>
      </c>
    </row>
    <row r="30" spans="1:2" ht="60" x14ac:dyDescent="0.25">
      <c r="A30" s="49">
        <v>8</v>
      </c>
      <c r="B30" s="88" t="s">
        <v>104</v>
      </c>
    </row>
    <row r="31" spans="1:2" ht="60" x14ac:dyDescent="0.25">
      <c r="A31" s="49">
        <v>9</v>
      </c>
      <c r="B31" s="88" t="s">
        <v>72</v>
      </c>
    </row>
    <row r="32" spans="1:2" ht="30" x14ac:dyDescent="0.25">
      <c r="A32" s="49">
        <v>10</v>
      </c>
      <c r="B32" s="88" t="s">
        <v>105</v>
      </c>
    </row>
    <row r="33" spans="1:2" ht="45" x14ac:dyDescent="0.25">
      <c r="A33" s="49">
        <v>11</v>
      </c>
      <c r="B33" s="88" t="s">
        <v>106</v>
      </c>
    </row>
    <row r="34" spans="1:2" ht="30" x14ac:dyDescent="0.25">
      <c r="A34" s="49">
        <v>12</v>
      </c>
      <c r="B34" s="46" t="s">
        <v>107</v>
      </c>
    </row>
    <row r="35" spans="1:2" x14ac:dyDescent="0.25">
      <c r="A35" s="49">
        <v>13</v>
      </c>
      <c r="B35" s="46" t="s">
        <v>75</v>
      </c>
    </row>
    <row r="36" spans="1:2" ht="30" x14ac:dyDescent="0.25">
      <c r="A36" s="49">
        <v>14</v>
      </c>
      <c r="B36" s="46" t="s">
        <v>95</v>
      </c>
    </row>
    <row r="37" spans="1:2" ht="30" customHeight="1" x14ac:dyDescent="0.25">
      <c r="A37" s="49">
        <v>15</v>
      </c>
      <c r="B37" s="46" t="s">
        <v>76</v>
      </c>
    </row>
    <row r="38" spans="1:2" x14ac:dyDescent="0.25">
      <c r="A38" s="49">
        <v>16</v>
      </c>
      <c r="B38" s="46" t="s">
        <v>96</v>
      </c>
    </row>
  </sheetData>
  <printOptions gridLines="1"/>
  <pageMargins left="0.7" right="0.7" top="0.75" bottom="0.75" header="0.3" footer="0.3"/>
  <pageSetup paperSize="9"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53"/>
  <sheetViews>
    <sheetView topLeftCell="A4" zoomScaleNormal="100" workbookViewId="0">
      <selection activeCell="D8" sqref="D8"/>
    </sheetView>
  </sheetViews>
  <sheetFormatPr defaultColWidth="13.7109375" defaultRowHeight="15" x14ac:dyDescent="0.25"/>
  <cols>
    <col min="1" max="1" width="3" customWidth="1"/>
    <col min="2" max="2" width="30.140625" bestFit="1" customWidth="1"/>
    <col min="3" max="3" width="10" customWidth="1"/>
    <col min="4" max="11" width="16.5703125" customWidth="1"/>
    <col min="12" max="12" width="2.42578125" customWidth="1"/>
  </cols>
  <sheetData>
    <row r="1" spans="2:12" x14ac:dyDescent="0.25">
      <c r="B1" s="45"/>
      <c r="C1" s="44"/>
      <c r="D1" s="44"/>
      <c r="E1" s="44"/>
      <c r="F1" s="44"/>
      <c r="G1" s="44"/>
      <c r="H1" s="44"/>
      <c r="I1" s="44"/>
      <c r="J1" s="44"/>
      <c r="K1" s="44"/>
      <c r="L1" s="43"/>
    </row>
    <row r="2" spans="2:12" ht="21" x14ac:dyDescent="0.35">
      <c r="B2" s="42" t="s">
        <v>88</v>
      </c>
      <c r="C2" s="5"/>
      <c r="D2" s="5"/>
      <c r="E2" s="5"/>
      <c r="F2" s="41" t="s">
        <v>39</v>
      </c>
      <c r="G2" s="5"/>
      <c r="H2" s="5"/>
      <c r="I2" s="5"/>
      <c r="J2" s="5"/>
      <c r="K2" s="5"/>
      <c r="L2" s="4"/>
    </row>
    <row r="3" spans="2:12" x14ac:dyDescent="0.25">
      <c r="B3" s="40" t="s">
        <v>83</v>
      </c>
      <c r="C3" s="5"/>
      <c r="D3" s="5"/>
      <c r="E3" s="5"/>
      <c r="F3" s="5"/>
      <c r="G3" s="5"/>
      <c r="H3" s="5"/>
      <c r="I3" s="5"/>
      <c r="J3" s="5"/>
      <c r="K3" s="5"/>
      <c r="L3" s="4"/>
    </row>
    <row r="4" spans="2:12" x14ac:dyDescent="0.25">
      <c r="B4" s="11"/>
      <c r="C4" s="10"/>
      <c r="D4" s="10"/>
      <c r="E4" s="10"/>
      <c r="F4" s="10"/>
      <c r="G4" s="10"/>
      <c r="H4" s="10"/>
      <c r="I4" s="10"/>
      <c r="J4" s="10"/>
      <c r="K4" s="10"/>
      <c r="L4" s="9"/>
    </row>
    <row r="5" spans="2:12" x14ac:dyDescent="0.25">
      <c r="B5" s="8" t="s">
        <v>38</v>
      </c>
      <c r="C5" s="5"/>
      <c r="D5" s="39"/>
      <c r="E5" s="39"/>
      <c r="F5" s="39"/>
      <c r="G5" s="39"/>
      <c r="H5" s="39"/>
      <c r="I5" s="39"/>
      <c r="J5" s="5"/>
      <c r="K5" s="5"/>
      <c r="L5" s="4"/>
    </row>
    <row r="6" spans="2:12" x14ac:dyDescent="0.25">
      <c r="B6" s="8" t="s">
        <v>37</v>
      </c>
      <c r="C6" s="5"/>
      <c r="D6" s="38"/>
      <c r="E6" s="38"/>
      <c r="F6" s="38"/>
      <c r="G6" s="38"/>
      <c r="H6" s="38"/>
      <c r="I6" s="38"/>
      <c r="J6" s="5"/>
      <c r="K6" s="5"/>
      <c r="L6" s="4"/>
    </row>
    <row r="7" spans="2:12" x14ac:dyDescent="0.25">
      <c r="B7" s="8" t="s">
        <v>36</v>
      </c>
      <c r="C7" s="5"/>
      <c r="D7" s="5" t="s">
        <v>35</v>
      </c>
      <c r="E7" s="37"/>
      <c r="F7" s="37"/>
      <c r="G7" s="5" t="s">
        <v>34</v>
      </c>
      <c r="H7" s="37"/>
      <c r="I7" s="37"/>
      <c r="J7" s="5"/>
      <c r="K7" s="5"/>
      <c r="L7" s="4"/>
    </row>
    <row r="8" spans="2:12" x14ac:dyDescent="0.25">
      <c r="B8" s="8" t="s">
        <v>84</v>
      </c>
      <c r="C8" s="5"/>
      <c r="D8" s="37"/>
      <c r="E8" s="5"/>
      <c r="F8" s="5"/>
      <c r="G8" s="5"/>
      <c r="H8" s="5"/>
      <c r="I8" s="5"/>
      <c r="J8" s="5"/>
      <c r="K8" s="5"/>
      <c r="L8" s="4"/>
    </row>
    <row r="9" spans="2:12" x14ac:dyDescent="0.25">
      <c r="B9" s="11"/>
      <c r="C9" s="10"/>
      <c r="D9" s="10"/>
      <c r="E9" s="10"/>
      <c r="F9" s="10"/>
      <c r="G9" s="10"/>
      <c r="H9" s="10"/>
      <c r="I9" s="10"/>
      <c r="J9" s="10"/>
      <c r="K9" s="10"/>
      <c r="L9" s="9"/>
    </row>
    <row r="10" spans="2:12" x14ac:dyDescent="0.25">
      <c r="B10" s="8" t="s">
        <v>46</v>
      </c>
      <c r="C10" s="20"/>
      <c r="D10" s="31" t="s">
        <v>33</v>
      </c>
      <c r="E10" s="31" t="s">
        <v>32</v>
      </c>
      <c r="F10" s="31" t="s">
        <v>31</v>
      </c>
      <c r="G10" s="31" t="s">
        <v>30</v>
      </c>
      <c r="H10" s="31" t="s">
        <v>29</v>
      </c>
      <c r="I10" s="5"/>
      <c r="J10" s="5"/>
      <c r="K10" s="5"/>
      <c r="L10" s="4"/>
    </row>
    <row r="11" spans="2:12" x14ac:dyDescent="0.25">
      <c r="B11" s="7" t="s">
        <v>47</v>
      </c>
      <c r="C11" s="5"/>
      <c r="D11" s="36"/>
      <c r="E11" s="36"/>
      <c r="F11" s="36"/>
      <c r="G11" s="36"/>
      <c r="H11" s="35"/>
      <c r="I11" s="5"/>
      <c r="J11" s="5"/>
      <c r="K11" s="5"/>
      <c r="L11" s="4"/>
    </row>
    <row r="12" spans="2:12" x14ac:dyDescent="0.25">
      <c r="B12" s="7" t="s">
        <v>48</v>
      </c>
      <c r="C12" s="5"/>
      <c r="D12" s="34"/>
      <c r="E12" s="34"/>
      <c r="F12" s="34"/>
      <c r="G12" s="34"/>
      <c r="H12" s="33"/>
      <c r="I12" s="5"/>
      <c r="J12" s="5"/>
      <c r="K12" s="5"/>
      <c r="L12" s="4"/>
    </row>
    <row r="13" spans="2:12" x14ac:dyDescent="0.25">
      <c r="B13" s="11"/>
      <c r="C13" s="10"/>
      <c r="D13" s="10"/>
      <c r="E13" s="10"/>
      <c r="F13" s="10"/>
      <c r="G13" s="10"/>
      <c r="H13" s="10"/>
      <c r="I13" s="10"/>
      <c r="J13" s="10"/>
      <c r="K13" s="10"/>
      <c r="L13" s="9"/>
    </row>
    <row r="14" spans="2:12" x14ac:dyDescent="0.25">
      <c r="B14" s="8" t="s">
        <v>28</v>
      </c>
      <c r="C14" s="20"/>
      <c r="D14" s="31" t="s">
        <v>4</v>
      </c>
      <c r="E14" s="31" t="s">
        <v>15</v>
      </c>
      <c r="F14" s="31" t="s">
        <v>14</v>
      </c>
      <c r="G14" s="31" t="s">
        <v>13</v>
      </c>
      <c r="H14" s="31" t="s">
        <v>12</v>
      </c>
      <c r="I14" s="20"/>
      <c r="J14" s="20"/>
      <c r="K14" s="31" t="s">
        <v>9</v>
      </c>
      <c r="L14" s="4"/>
    </row>
    <row r="15" spans="2:12" x14ac:dyDescent="0.25">
      <c r="B15" s="7" t="s">
        <v>27</v>
      </c>
      <c r="C15" s="5"/>
      <c r="D15" s="30"/>
      <c r="E15" s="30"/>
      <c r="F15" s="29"/>
      <c r="G15" s="29"/>
      <c r="H15" s="28"/>
      <c r="I15" s="5"/>
      <c r="J15" s="5"/>
      <c r="K15" s="15"/>
      <c r="L15" s="4"/>
    </row>
    <row r="16" spans="2:12" x14ac:dyDescent="0.25">
      <c r="B16" s="7" t="s">
        <v>26</v>
      </c>
      <c r="C16" s="5"/>
      <c r="D16" s="27"/>
      <c r="E16" s="27"/>
      <c r="F16" s="26"/>
      <c r="G16" s="26"/>
      <c r="H16" s="25"/>
      <c r="I16" s="5"/>
      <c r="J16" s="5"/>
      <c r="K16" s="14"/>
      <c r="L16" s="4"/>
    </row>
    <row r="17" spans="2:12" x14ac:dyDescent="0.25">
      <c r="B17" s="7" t="s">
        <v>25</v>
      </c>
      <c r="C17" s="5"/>
      <c r="D17" s="24">
        <f>SUM(E17:K17)</f>
        <v>0</v>
      </c>
      <c r="E17" s="27"/>
      <c r="F17" s="26"/>
      <c r="G17" s="26"/>
      <c r="H17" s="25"/>
      <c r="I17" s="5"/>
      <c r="J17" s="5"/>
      <c r="K17" s="14"/>
      <c r="L17" s="4"/>
    </row>
    <row r="18" spans="2:12" x14ac:dyDescent="0.25">
      <c r="B18" s="7" t="s">
        <v>24</v>
      </c>
      <c r="C18" s="5"/>
      <c r="D18" s="24">
        <f>SUM(E18:K18)</f>
        <v>0</v>
      </c>
      <c r="E18" s="23"/>
      <c r="F18" s="22"/>
      <c r="G18" s="22"/>
      <c r="H18" s="21"/>
      <c r="I18" s="5"/>
      <c r="J18" s="5"/>
      <c r="K18" s="86"/>
      <c r="L18" s="4"/>
    </row>
    <row r="19" spans="2:12" x14ac:dyDescent="0.25">
      <c r="B19" s="7" t="s">
        <v>23</v>
      </c>
      <c r="C19" s="5"/>
      <c r="D19" s="32" t="str">
        <f>IF(D16=0,"%",MIN(D18,D17)/AVERAGE(D16,D15))</f>
        <v>%</v>
      </c>
      <c r="E19" s="32"/>
      <c r="F19" s="32"/>
      <c r="G19" s="32"/>
      <c r="H19" s="32"/>
      <c r="I19" s="5"/>
      <c r="J19" s="5"/>
      <c r="K19" s="32"/>
      <c r="L19" s="4"/>
    </row>
    <row r="20" spans="2:12" x14ac:dyDescent="0.25">
      <c r="B20" s="11"/>
      <c r="C20" s="10"/>
      <c r="D20" s="10"/>
      <c r="E20" s="10"/>
      <c r="F20" s="10"/>
      <c r="G20" s="10"/>
      <c r="H20" s="10"/>
      <c r="I20" s="10"/>
      <c r="J20" s="10"/>
      <c r="K20" s="10"/>
      <c r="L20" s="9"/>
    </row>
    <row r="21" spans="2:12" x14ac:dyDescent="0.25">
      <c r="B21" s="8" t="s">
        <v>22</v>
      </c>
      <c r="C21" s="5"/>
      <c r="D21" s="31" t="s">
        <v>4</v>
      </c>
      <c r="E21" s="5"/>
      <c r="F21" s="5"/>
      <c r="G21" s="5"/>
      <c r="H21" s="5"/>
      <c r="I21" s="5"/>
      <c r="J21" s="5"/>
      <c r="K21" s="5"/>
      <c r="L21" s="4"/>
    </row>
    <row r="22" spans="2:12" x14ac:dyDescent="0.25">
      <c r="B22" s="7" t="s">
        <v>21</v>
      </c>
      <c r="C22" s="5"/>
      <c r="D22" s="15"/>
      <c r="E22" s="5"/>
      <c r="F22" s="5"/>
      <c r="G22" s="5"/>
      <c r="H22" s="5"/>
      <c r="I22" s="5"/>
      <c r="J22" s="5"/>
      <c r="K22" s="5"/>
      <c r="L22" s="4"/>
    </row>
    <row r="23" spans="2:12" x14ac:dyDescent="0.25">
      <c r="B23" s="7" t="s">
        <v>20</v>
      </c>
      <c r="C23" s="5"/>
      <c r="D23" s="14"/>
      <c r="E23" s="5"/>
      <c r="F23" s="5"/>
      <c r="G23" s="5"/>
      <c r="H23" s="5"/>
      <c r="I23" s="5"/>
      <c r="J23" s="5"/>
      <c r="K23" s="5"/>
      <c r="L23" s="4"/>
    </row>
    <row r="24" spans="2:12" x14ac:dyDescent="0.25">
      <c r="B24" s="7" t="s">
        <v>19</v>
      </c>
      <c r="C24" s="5"/>
      <c r="D24" s="14"/>
      <c r="E24" s="5"/>
      <c r="F24" s="5"/>
      <c r="G24" s="5"/>
      <c r="H24" s="5"/>
      <c r="I24" s="5"/>
      <c r="J24" s="5"/>
      <c r="K24" s="5"/>
      <c r="L24" s="4"/>
    </row>
    <row r="25" spans="2:12" x14ac:dyDescent="0.25">
      <c r="B25" s="7" t="s">
        <v>18</v>
      </c>
      <c r="C25" s="5"/>
      <c r="D25" s="14"/>
      <c r="E25" s="5"/>
      <c r="F25" s="5"/>
      <c r="G25" s="5"/>
      <c r="H25" s="5"/>
      <c r="I25" s="5"/>
      <c r="J25" s="5"/>
      <c r="K25" s="5"/>
      <c r="L25" s="4"/>
    </row>
    <row r="26" spans="2:12" x14ac:dyDescent="0.25">
      <c r="B26" s="7" t="s">
        <v>17</v>
      </c>
      <c r="C26" s="5"/>
      <c r="D26" s="13"/>
      <c r="E26" s="5"/>
      <c r="F26" s="5"/>
      <c r="G26" s="5"/>
      <c r="H26" s="5"/>
      <c r="I26" s="5"/>
      <c r="J26" s="5"/>
      <c r="K26" s="5"/>
      <c r="L26" s="4"/>
    </row>
    <row r="27" spans="2:12" ht="15.75" thickBot="1" x14ac:dyDescent="0.3">
      <c r="B27" s="8" t="s">
        <v>4</v>
      </c>
      <c r="C27" s="20"/>
      <c r="D27" s="12">
        <f>SUM(D22:D26)</f>
        <v>0</v>
      </c>
      <c r="E27" s="5"/>
      <c r="F27" s="5"/>
      <c r="G27" s="5"/>
      <c r="H27" s="5"/>
      <c r="I27" s="5"/>
      <c r="J27" s="5"/>
      <c r="K27" s="5"/>
      <c r="L27" s="4"/>
    </row>
    <row r="28" spans="2:12" ht="15.75" thickTop="1" x14ac:dyDescent="0.25">
      <c r="B28" s="11"/>
      <c r="C28" s="10"/>
      <c r="D28" s="10"/>
      <c r="E28" s="10"/>
      <c r="F28" s="10"/>
      <c r="G28" s="10"/>
      <c r="H28" s="10"/>
      <c r="I28" s="10"/>
      <c r="J28" s="10"/>
      <c r="K28" s="10"/>
      <c r="L28" s="9"/>
    </row>
    <row r="29" spans="2:12" x14ac:dyDescent="0.25">
      <c r="B29" s="8" t="s">
        <v>50</v>
      </c>
      <c r="C29" s="5"/>
      <c r="D29" s="5"/>
      <c r="E29" s="5"/>
      <c r="F29" s="5"/>
      <c r="G29" s="5"/>
      <c r="H29" s="5"/>
      <c r="I29" s="5"/>
      <c r="J29" s="5"/>
      <c r="K29" s="5"/>
      <c r="L29" s="4"/>
    </row>
    <row r="30" spans="2:12" ht="15.75" thickBot="1" x14ac:dyDescent="0.3">
      <c r="B30" s="7" t="s">
        <v>51</v>
      </c>
      <c r="C30" s="5"/>
      <c r="D30" s="6"/>
      <c r="E30" s="5"/>
      <c r="F30" s="5"/>
      <c r="G30" s="5"/>
      <c r="H30" s="5"/>
      <c r="I30" s="5"/>
      <c r="J30" s="5"/>
      <c r="K30" s="5"/>
      <c r="L30" s="4"/>
    </row>
    <row r="31" spans="2:12" ht="15.75" thickTop="1" x14ac:dyDescent="0.25">
      <c r="B31" s="11"/>
      <c r="C31" s="10"/>
      <c r="D31" s="10"/>
      <c r="E31" s="10"/>
      <c r="F31" s="10"/>
      <c r="G31" s="10"/>
      <c r="H31" s="10"/>
      <c r="I31" s="10"/>
      <c r="J31" s="10"/>
      <c r="K31" s="10"/>
      <c r="L31" s="9"/>
    </row>
    <row r="32" spans="2:12" x14ac:dyDescent="0.25">
      <c r="B32" s="8" t="s">
        <v>16</v>
      </c>
      <c r="C32" s="20"/>
      <c r="D32" s="31" t="s">
        <v>4</v>
      </c>
      <c r="E32" s="31" t="s">
        <v>15</v>
      </c>
      <c r="F32" s="31" t="s">
        <v>14</v>
      </c>
      <c r="G32" s="31" t="s">
        <v>13</v>
      </c>
      <c r="H32" s="31" t="s">
        <v>12</v>
      </c>
      <c r="I32" s="31" t="s">
        <v>11</v>
      </c>
      <c r="J32" s="31" t="s">
        <v>10</v>
      </c>
      <c r="K32" s="31" t="s">
        <v>9</v>
      </c>
      <c r="L32" s="4"/>
    </row>
    <row r="33" spans="2:12" x14ac:dyDescent="0.25">
      <c r="B33" s="7" t="s">
        <v>8</v>
      </c>
      <c r="C33" s="5"/>
      <c r="D33" s="24">
        <f t="shared" ref="D33:D39" si="0">SUM(E33:K33)</f>
        <v>0</v>
      </c>
      <c r="E33" s="30"/>
      <c r="F33" s="29"/>
      <c r="G33" s="29"/>
      <c r="H33" s="29"/>
      <c r="I33" s="29"/>
      <c r="J33" s="29"/>
      <c r="K33" s="28"/>
      <c r="L33" s="4"/>
    </row>
    <row r="34" spans="2:12" x14ac:dyDescent="0.25">
      <c r="B34" s="7" t="s">
        <v>7</v>
      </c>
      <c r="C34" s="5"/>
      <c r="D34" s="24">
        <f t="shared" si="0"/>
        <v>0</v>
      </c>
      <c r="E34" s="27"/>
      <c r="F34" s="26"/>
      <c r="G34" s="26"/>
      <c r="H34" s="26"/>
      <c r="I34" s="26"/>
      <c r="J34" s="26"/>
      <c r="K34" s="25"/>
      <c r="L34" s="4"/>
    </row>
    <row r="35" spans="2:12" x14ac:dyDescent="0.25">
      <c r="B35" s="7" t="s">
        <v>78</v>
      </c>
      <c r="C35" s="5"/>
      <c r="D35" s="24">
        <f t="shared" si="0"/>
        <v>0</v>
      </c>
      <c r="E35" s="27"/>
      <c r="F35" s="26"/>
      <c r="G35" s="26"/>
      <c r="H35" s="26"/>
      <c r="I35" s="26"/>
      <c r="J35" s="26"/>
      <c r="K35" s="25"/>
      <c r="L35" s="4"/>
    </row>
    <row r="36" spans="2:12" x14ac:dyDescent="0.25">
      <c r="B36" s="7" t="s">
        <v>6</v>
      </c>
      <c r="C36" s="5"/>
      <c r="D36" s="24">
        <f t="shared" si="0"/>
        <v>0</v>
      </c>
      <c r="E36" s="27"/>
      <c r="F36" s="26"/>
      <c r="G36" s="26"/>
      <c r="H36" s="26"/>
      <c r="I36" s="26"/>
      <c r="J36" s="26"/>
      <c r="K36" s="25"/>
      <c r="L36" s="4"/>
    </row>
    <row r="37" spans="2:12" x14ac:dyDescent="0.25">
      <c r="B37" s="7" t="s">
        <v>53</v>
      </c>
      <c r="C37" s="5"/>
      <c r="D37" s="24">
        <f t="shared" si="0"/>
        <v>0</v>
      </c>
      <c r="E37" s="27"/>
      <c r="F37" s="26"/>
      <c r="G37" s="26"/>
      <c r="H37" s="26"/>
      <c r="I37" s="26"/>
      <c r="J37" s="26"/>
      <c r="K37" s="25"/>
      <c r="L37" s="4"/>
    </row>
    <row r="38" spans="2:12" x14ac:dyDescent="0.25">
      <c r="B38" s="7" t="s">
        <v>5</v>
      </c>
      <c r="C38" s="5"/>
      <c r="D38" s="24">
        <f t="shared" si="0"/>
        <v>0</v>
      </c>
      <c r="E38" s="23"/>
      <c r="F38" s="22"/>
      <c r="G38" s="22"/>
      <c r="H38" s="22"/>
      <c r="I38" s="22"/>
      <c r="J38" s="22"/>
      <c r="K38" s="21"/>
      <c r="L38" s="4"/>
    </row>
    <row r="39" spans="2:12" ht="15.75" thickBot="1" x14ac:dyDescent="0.3">
      <c r="B39" s="8" t="s">
        <v>4</v>
      </c>
      <c r="C39" s="20"/>
      <c r="D39" s="12">
        <f t="shared" si="0"/>
        <v>0</v>
      </c>
      <c r="E39" s="19">
        <f t="shared" ref="E39:K39" si="1">SUM(E33:E38)</f>
        <v>0</v>
      </c>
      <c r="F39" s="19">
        <f t="shared" si="1"/>
        <v>0</v>
      </c>
      <c r="G39" s="19">
        <f t="shared" si="1"/>
        <v>0</v>
      </c>
      <c r="H39" s="19">
        <f t="shared" si="1"/>
        <v>0</v>
      </c>
      <c r="I39" s="19">
        <f t="shared" si="1"/>
        <v>0</v>
      </c>
      <c r="J39" s="19">
        <f t="shared" si="1"/>
        <v>0</v>
      </c>
      <c r="K39" s="19">
        <f t="shared" si="1"/>
        <v>0</v>
      </c>
      <c r="L39" s="4"/>
    </row>
    <row r="40" spans="2:12" ht="15.75" thickTop="1" x14ac:dyDescent="0.25">
      <c r="B40" s="7" t="s">
        <v>64</v>
      </c>
      <c r="C40" s="5"/>
      <c r="D40" s="83"/>
      <c r="E40" s="83" t="str">
        <f>IF((E18+E17)=0,"",E39/(E17+E18))</f>
        <v/>
      </c>
      <c r="F40" s="83" t="str">
        <f>IF((F18+F17)=0,"",F39/(F17+F18))</f>
        <v/>
      </c>
      <c r="G40" s="83" t="str">
        <f>IF((G18+G17)=0,"",G39/(G17+G18))</f>
        <v/>
      </c>
      <c r="H40" s="83" t="str">
        <f>IF((H18+H17)=0,"",H39/(H17+H18))</f>
        <v/>
      </c>
      <c r="I40" s="32"/>
      <c r="J40" s="5"/>
      <c r="K40" s="83" t="str">
        <f>IF((I18+I17)=0,"",K39/(I17+I18))</f>
        <v/>
      </c>
      <c r="L40" s="4"/>
    </row>
    <row r="41" spans="2:12" x14ac:dyDescent="0.25">
      <c r="B41" s="18"/>
      <c r="C41" s="17"/>
      <c r="D41" s="17"/>
      <c r="E41" s="17"/>
      <c r="F41" s="17"/>
      <c r="G41" s="17"/>
      <c r="H41" s="17"/>
      <c r="I41" s="17"/>
      <c r="J41" s="17"/>
      <c r="K41" s="17"/>
      <c r="L41" s="16"/>
    </row>
    <row r="42" spans="2:12" x14ac:dyDescent="0.25">
      <c r="B42" s="8" t="s">
        <v>3</v>
      </c>
      <c r="C42" s="5"/>
      <c r="D42" s="5"/>
      <c r="E42" s="5"/>
      <c r="F42" s="5"/>
      <c r="G42" s="5"/>
      <c r="H42" s="5"/>
      <c r="I42" s="5"/>
      <c r="J42" s="5"/>
      <c r="K42" s="5"/>
      <c r="L42" s="4"/>
    </row>
    <row r="43" spans="2:12" ht="15.75" thickBot="1" x14ac:dyDescent="0.3">
      <c r="B43" s="7" t="s">
        <v>82</v>
      </c>
      <c r="C43" s="5"/>
      <c r="D43" s="6"/>
      <c r="E43" s="87" t="str">
        <f>IF(D43=0,"%",D43/D16)</f>
        <v>%</v>
      </c>
      <c r="F43" s="5"/>
      <c r="G43" s="5"/>
      <c r="H43" s="5"/>
      <c r="I43" s="5"/>
      <c r="J43" s="5"/>
      <c r="K43" s="5"/>
      <c r="L43" s="4"/>
    </row>
    <row r="44" spans="2:12" ht="15.75" thickTop="1" x14ac:dyDescent="0.25">
      <c r="B44" s="7" t="s">
        <v>2</v>
      </c>
      <c r="C44" s="5"/>
      <c r="D44" s="15"/>
      <c r="E44" s="5"/>
      <c r="F44" s="5"/>
      <c r="G44" s="5"/>
      <c r="H44" s="5"/>
      <c r="I44" s="5"/>
      <c r="J44" s="5"/>
      <c r="K44" s="5"/>
      <c r="L44" s="4"/>
    </row>
    <row r="45" spans="2:12" x14ac:dyDescent="0.25">
      <c r="B45" s="7" t="s">
        <v>65</v>
      </c>
      <c r="C45" s="5"/>
      <c r="D45" s="13"/>
      <c r="E45" s="87" t="str">
        <f>IF(D44=0,"%",D45/D44)</f>
        <v>%</v>
      </c>
      <c r="F45" s="5"/>
      <c r="G45" s="5"/>
      <c r="H45" s="5"/>
      <c r="I45" s="5"/>
      <c r="J45" s="5"/>
      <c r="K45" s="5"/>
      <c r="L45" s="4"/>
    </row>
    <row r="46" spans="2:12" ht="15.75" thickBot="1" x14ac:dyDescent="0.3">
      <c r="B46" s="7" t="s">
        <v>1</v>
      </c>
      <c r="C46" s="5"/>
      <c r="D46" s="12">
        <f>D44-ABS(D45)</f>
        <v>0</v>
      </c>
      <c r="E46" s="87" t="str">
        <f>IF(D44=0,"%",D46/D44)</f>
        <v>%</v>
      </c>
      <c r="F46" s="5"/>
      <c r="G46" s="5"/>
      <c r="H46" s="5"/>
      <c r="I46" s="5"/>
      <c r="J46" s="5"/>
      <c r="K46" s="5"/>
      <c r="L46" s="4"/>
    </row>
    <row r="47" spans="2:12" ht="15.75" thickTop="1" x14ac:dyDescent="0.25">
      <c r="B47" s="11"/>
      <c r="C47" s="10"/>
      <c r="D47" s="10"/>
      <c r="E47" s="10"/>
      <c r="F47" s="10"/>
      <c r="G47" s="10"/>
      <c r="H47" s="10"/>
      <c r="I47" s="10"/>
      <c r="J47" s="10"/>
      <c r="K47" s="10"/>
      <c r="L47" s="9"/>
    </row>
    <row r="48" spans="2:12" x14ac:dyDescent="0.25">
      <c r="B48" s="8" t="s">
        <v>45</v>
      </c>
      <c r="C48" s="5"/>
      <c r="D48" s="5"/>
      <c r="E48" s="5"/>
      <c r="F48" s="5"/>
      <c r="G48" s="5"/>
      <c r="H48" s="5"/>
      <c r="I48" s="5"/>
      <c r="J48" s="5"/>
      <c r="K48" s="5"/>
      <c r="L48" s="4"/>
    </row>
    <row r="49" spans="2:12" x14ac:dyDescent="0.25">
      <c r="B49" s="7" t="s">
        <v>0</v>
      </c>
      <c r="C49" s="5"/>
      <c r="D49" s="15"/>
      <c r="E49" s="5"/>
      <c r="F49" s="5"/>
      <c r="G49" s="5"/>
      <c r="H49" s="5"/>
      <c r="I49" s="5"/>
      <c r="J49" s="5"/>
      <c r="K49" s="5"/>
      <c r="L49" s="4"/>
    </row>
    <row r="50" spans="2:12" x14ac:dyDescent="0.25">
      <c r="B50" s="7" t="s">
        <v>67</v>
      </c>
      <c r="C50" s="5"/>
      <c r="D50" s="85"/>
      <c r="E50" s="5"/>
      <c r="F50" s="5"/>
      <c r="G50" s="5"/>
      <c r="H50" s="5"/>
      <c r="I50" s="5"/>
      <c r="J50" s="5"/>
      <c r="K50" s="5"/>
      <c r="L50" s="4"/>
    </row>
    <row r="51" spans="2:12" x14ac:dyDescent="0.25">
      <c r="B51" s="7" t="s">
        <v>9</v>
      </c>
      <c r="C51" s="5"/>
      <c r="D51" s="13"/>
      <c r="E51" s="84" t="str">
        <f>IF(D49=0,"",D51/D49)</f>
        <v/>
      </c>
      <c r="F51" s="5"/>
      <c r="G51" s="5"/>
      <c r="H51" s="5"/>
      <c r="I51" s="5"/>
      <c r="J51" s="5"/>
      <c r="K51" s="5"/>
      <c r="L51" s="4"/>
    </row>
    <row r="52" spans="2:12" ht="15.75" thickBot="1" x14ac:dyDescent="0.3">
      <c r="B52" s="7"/>
      <c r="C52" s="5"/>
      <c r="D52" s="12">
        <f>SUM(D49:D51)</f>
        <v>0</v>
      </c>
      <c r="E52" s="84" t="str">
        <f>IF(D49=0,"",D52/D49)</f>
        <v/>
      </c>
      <c r="F52" s="5"/>
      <c r="G52" s="5"/>
      <c r="H52" s="5"/>
      <c r="I52" s="5"/>
      <c r="J52" s="5"/>
      <c r="K52" s="5"/>
      <c r="L52" s="4"/>
    </row>
    <row r="53" spans="2:12" ht="15.75" thickTop="1" x14ac:dyDescent="0.25">
      <c r="B53" s="3"/>
      <c r="C53" s="2"/>
      <c r="D53" s="2"/>
      <c r="E53" s="2"/>
      <c r="F53" s="2"/>
      <c r="G53" s="2"/>
      <c r="H53" s="2"/>
      <c r="I53" s="2"/>
      <c r="J53" s="2"/>
      <c r="K53" s="2"/>
      <c r="L53" s="1"/>
    </row>
  </sheetData>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53"/>
  <sheetViews>
    <sheetView tabSelected="1" zoomScale="85" zoomScaleNormal="85" workbookViewId="0">
      <selection activeCell="H23" sqref="H23"/>
    </sheetView>
  </sheetViews>
  <sheetFormatPr defaultColWidth="13.7109375" defaultRowHeight="15" x14ac:dyDescent="0.25"/>
  <cols>
    <col min="1" max="1" width="3" customWidth="1"/>
    <col min="2" max="2" width="30.140625" bestFit="1" customWidth="1"/>
    <col min="3" max="3" width="10" customWidth="1"/>
    <col min="4" max="4" width="16.5703125" customWidth="1"/>
    <col min="5" max="12" width="17.42578125" customWidth="1"/>
    <col min="13" max="13" width="2.42578125" customWidth="1"/>
    <col min="14" max="14" width="14.28515625" bestFit="1" customWidth="1"/>
  </cols>
  <sheetData>
    <row r="1" spans="2:17" x14ac:dyDescent="0.25">
      <c r="B1" s="45"/>
      <c r="C1" s="44"/>
      <c r="D1" s="44"/>
      <c r="E1" s="44"/>
      <c r="F1" s="44"/>
      <c r="G1" s="44"/>
      <c r="H1" s="44"/>
      <c r="I1" s="44"/>
      <c r="J1" s="44"/>
      <c r="K1" s="44"/>
      <c r="L1" s="44"/>
      <c r="M1" s="43"/>
      <c r="Q1" s="93" t="s">
        <v>111</v>
      </c>
    </row>
    <row r="2" spans="2:17" ht="21" x14ac:dyDescent="0.35">
      <c r="B2" s="42" t="s">
        <v>89</v>
      </c>
      <c r="C2" s="5"/>
      <c r="D2" s="5"/>
      <c r="E2" s="5"/>
      <c r="F2" s="5"/>
      <c r="G2" s="41" t="s">
        <v>54</v>
      </c>
      <c r="H2" s="5"/>
      <c r="I2" s="5"/>
      <c r="J2" s="5"/>
      <c r="K2" s="5"/>
      <c r="L2" s="5"/>
      <c r="M2" s="4"/>
      <c r="Q2" s="93" t="s">
        <v>112</v>
      </c>
    </row>
    <row r="3" spans="2:17" x14ac:dyDescent="0.25">
      <c r="B3" s="40" t="s">
        <v>44</v>
      </c>
      <c r="C3" s="5"/>
      <c r="D3" s="5"/>
      <c r="E3" s="5"/>
      <c r="F3" s="5"/>
      <c r="G3" s="5"/>
      <c r="H3" s="5"/>
      <c r="I3" s="5"/>
      <c r="J3" s="5"/>
      <c r="K3" s="5"/>
      <c r="L3" s="5"/>
      <c r="M3" s="4"/>
    </row>
    <row r="4" spans="2:17" x14ac:dyDescent="0.25">
      <c r="B4" s="11"/>
      <c r="C4" s="10"/>
      <c r="D4" s="10"/>
      <c r="E4" s="10"/>
      <c r="F4" s="10"/>
      <c r="G4" s="10"/>
      <c r="H4" s="10"/>
      <c r="I4" s="10"/>
      <c r="J4" s="10"/>
      <c r="K4" s="10"/>
      <c r="L4" s="10"/>
      <c r="M4" s="9"/>
    </row>
    <row r="5" spans="2:17" x14ac:dyDescent="0.25">
      <c r="B5" s="8" t="s">
        <v>43</v>
      </c>
      <c r="C5" s="5"/>
      <c r="D5" s="5"/>
      <c r="E5" s="39" t="s">
        <v>109</v>
      </c>
      <c r="F5" s="39"/>
      <c r="G5" s="39"/>
      <c r="H5" s="39"/>
      <c r="I5" s="39"/>
      <c r="J5" s="39"/>
      <c r="K5" s="5"/>
      <c r="L5" s="5"/>
      <c r="M5" s="4"/>
    </row>
    <row r="6" spans="2:17" x14ac:dyDescent="0.25">
      <c r="B6" s="8" t="s">
        <v>42</v>
      </c>
      <c r="C6" s="5"/>
      <c r="D6" s="5"/>
      <c r="E6" s="38" t="s">
        <v>121</v>
      </c>
      <c r="F6" s="38"/>
      <c r="G6" s="38"/>
      <c r="H6" s="38"/>
      <c r="I6" s="38"/>
      <c r="J6" s="38"/>
      <c r="K6" s="5"/>
      <c r="L6" s="5"/>
      <c r="M6" s="4"/>
    </row>
    <row r="7" spans="2:17" x14ac:dyDescent="0.25">
      <c r="B7" s="8" t="s">
        <v>41</v>
      </c>
      <c r="C7" s="5"/>
      <c r="D7" s="5"/>
      <c r="E7" s="50" t="s">
        <v>120</v>
      </c>
      <c r="F7" s="50"/>
      <c r="G7" s="50"/>
      <c r="H7" s="50"/>
      <c r="I7" s="50"/>
      <c r="J7" s="50"/>
      <c r="K7" s="5"/>
      <c r="L7" s="5"/>
      <c r="M7" s="4"/>
    </row>
    <row r="8" spans="2:17" x14ac:dyDescent="0.25">
      <c r="B8" s="8" t="s">
        <v>40</v>
      </c>
      <c r="C8" s="5"/>
      <c r="D8" s="5"/>
      <c r="E8" s="37">
        <v>45657</v>
      </c>
      <c r="F8" s="37"/>
      <c r="G8" s="37"/>
      <c r="H8" s="37"/>
      <c r="I8" s="37"/>
      <c r="J8" s="37"/>
      <c r="K8" s="5"/>
      <c r="L8" s="5"/>
      <c r="M8" s="4"/>
    </row>
    <row r="9" spans="2:17" x14ac:dyDescent="0.25">
      <c r="B9" s="8" t="s">
        <v>115</v>
      </c>
      <c r="C9" s="20"/>
      <c r="D9" s="5"/>
      <c r="E9" s="89" t="s">
        <v>110</v>
      </c>
      <c r="F9" s="5"/>
      <c r="G9" s="5"/>
      <c r="H9" s="5"/>
      <c r="I9" s="5"/>
      <c r="J9" s="5"/>
      <c r="K9" s="5"/>
      <c r="L9" s="5"/>
      <c r="M9" s="4"/>
    </row>
    <row r="10" spans="2:17" x14ac:dyDescent="0.25">
      <c r="B10" s="11"/>
      <c r="C10" s="10"/>
      <c r="D10" s="10"/>
      <c r="E10" s="10"/>
      <c r="F10" s="10"/>
      <c r="G10" s="10"/>
      <c r="H10" s="10"/>
      <c r="I10" s="10"/>
      <c r="J10" s="10"/>
      <c r="K10" s="10"/>
      <c r="L10" s="10"/>
      <c r="M10" s="9"/>
    </row>
    <row r="11" spans="2:17" x14ac:dyDescent="0.25">
      <c r="B11" s="8" t="s">
        <v>116</v>
      </c>
      <c r="C11" s="20"/>
      <c r="D11" s="20"/>
      <c r="E11" s="31" t="s">
        <v>33</v>
      </c>
      <c r="F11" s="31" t="s">
        <v>32</v>
      </c>
      <c r="G11" s="31" t="s">
        <v>31</v>
      </c>
      <c r="H11" s="31" t="s">
        <v>30</v>
      </c>
      <c r="I11" s="31" t="s">
        <v>29</v>
      </c>
      <c r="J11" s="5"/>
      <c r="K11" s="5"/>
      <c r="L11" s="5"/>
      <c r="M11" s="4"/>
    </row>
    <row r="12" spans="2:17" x14ac:dyDescent="0.25">
      <c r="B12" s="7" t="s">
        <v>123</v>
      </c>
      <c r="C12" s="5"/>
      <c r="D12" s="5"/>
      <c r="E12" s="98">
        <v>0.13463324048282277</v>
      </c>
      <c r="F12" s="98"/>
      <c r="G12" s="98"/>
      <c r="H12" s="98"/>
      <c r="I12" s="99">
        <v>0.20241106097146</v>
      </c>
      <c r="J12" s="5"/>
      <c r="K12" s="5"/>
      <c r="L12" s="5"/>
      <c r="M12" s="4"/>
    </row>
    <row r="13" spans="2:17" x14ac:dyDescent="0.25">
      <c r="B13" s="11"/>
      <c r="C13" s="10"/>
      <c r="D13" s="10"/>
      <c r="E13" s="10"/>
      <c r="F13" s="10"/>
      <c r="G13" s="10"/>
      <c r="H13" s="10"/>
      <c r="I13" s="10"/>
      <c r="J13" s="10"/>
      <c r="K13" s="10"/>
      <c r="L13" s="10"/>
      <c r="M13" s="9"/>
    </row>
    <row r="14" spans="2:17" x14ac:dyDescent="0.25">
      <c r="B14" s="8" t="s">
        <v>118</v>
      </c>
      <c r="C14" s="20"/>
      <c r="D14" s="20"/>
      <c r="E14" s="31" t="s">
        <v>4</v>
      </c>
      <c r="F14" s="31" t="s">
        <v>15</v>
      </c>
      <c r="G14" s="31" t="s">
        <v>14</v>
      </c>
      <c r="H14" s="31" t="s">
        <v>13</v>
      </c>
      <c r="I14" s="31" t="s">
        <v>12</v>
      </c>
      <c r="J14" s="20"/>
      <c r="K14" s="20"/>
      <c r="L14" s="31" t="s">
        <v>9</v>
      </c>
      <c r="M14" s="4"/>
      <c r="N14" s="91"/>
      <c r="O14" s="90"/>
      <c r="P14" s="90"/>
    </row>
    <row r="15" spans="2:17" x14ac:dyDescent="0.25">
      <c r="B15" s="7" t="s">
        <v>27</v>
      </c>
      <c r="C15" s="5"/>
      <c r="D15" s="5"/>
      <c r="E15" s="30">
        <v>5923529.9699999997</v>
      </c>
      <c r="F15" s="30">
        <v>5904560.3099999949</v>
      </c>
      <c r="G15" s="30"/>
      <c r="H15" s="29"/>
      <c r="I15" s="28"/>
      <c r="J15" s="5"/>
      <c r="K15" s="5"/>
      <c r="L15" s="15"/>
      <c r="M15" s="4"/>
      <c r="N15" s="92"/>
      <c r="O15" s="90"/>
      <c r="P15" s="90"/>
    </row>
    <row r="16" spans="2:17" x14ac:dyDescent="0.25">
      <c r="B16" s="7" t="s">
        <v>26</v>
      </c>
      <c r="C16" s="5"/>
      <c r="D16" s="5"/>
      <c r="E16" s="97">
        <v>40782518.770000003</v>
      </c>
      <c r="F16" s="27">
        <v>40005853.279999971</v>
      </c>
      <c r="G16" s="27"/>
      <c r="H16" s="26"/>
      <c r="I16" s="25"/>
      <c r="J16" s="5"/>
      <c r="K16" s="5"/>
      <c r="L16" s="14"/>
      <c r="M16" s="4"/>
      <c r="N16" s="92"/>
      <c r="O16" s="90"/>
      <c r="P16" s="90"/>
    </row>
    <row r="17" spans="2:16" x14ac:dyDescent="0.25">
      <c r="B17" s="7" t="s">
        <v>25</v>
      </c>
      <c r="C17" s="5"/>
      <c r="D17" s="5"/>
      <c r="E17" s="24">
        <f>SUM(F17:L17)</f>
        <v>34459870.829999998</v>
      </c>
      <c r="F17" s="27">
        <v>34459870.829999998</v>
      </c>
      <c r="G17" s="26"/>
      <c r="H17" s="26"/>
      <c r="I17" s="25"/>
      <c r="J17" s="5"/>
      <c r="K17" s="5"/>
      <c r="L17" s="14"/>
      <c r="M17" s="4"/>
      <c r="O17" s="90"/>
      <c r="P17" s="90"/>
    </row>
    <row r="18" spans="2:16" x14ac:dyDescent="0.25">
      <c r="B18" s="7" t="s">
        <v>24</v>
      </c>
      <c r="C18" s="5"/>
      <c r="D18" s="5"/>
      <c r="E18" s="24">
        <f>SUM(F18:L18)</f>
        <v>3134981.83</v>
      </c>
      <c r="F18" s="27">
        <v>3134981.83</v>
      </c>
      <c r="G18" s="22"/>
      <c r="H18" s="22"/>
      <c r="I18" s="21"/>
      <c r="J18" s="5"/>
      <c r="K18" s="5"/>
      <c r="L18" s="86"/>
      <c r="M18" s="4"/>
      <c r="O18" s="90"/>
      <c r="P18" s="90"/>
    </row>
    <row r="19" spans="2:16" x14ac:dyDescent="0.25">
      <c r="B19" s="7" t="s">
        <v>23</v>
      </c>
      <c r="C19" s="5"/>
      <c r="D19" s="5"/>
      <c r="E19" s="32">
        <f>IF(E16=0,"%",MIN(E18,E17)/AVERAGE(E16,E15))</f>
        <v>0.13424307619989864</v>
      </c>
      <c r="F19" s="32"/>
      <c r="G19" s="32"/>
      <c r="H19" s="32"/>
      <c r="I19" s="32"/>
      <c r="J19" s="5"/>
      <c r="K19" s="5"/>
      <c r="L19" s="32"/>
      <c r="M19" s="4"/>
      <c r="O19" s="90"/>
      <c r="P19" s="90"/>
    </row>
    <row r="20" spans="2:16" x14ac:dyDescent="0.25">
      <c r="B20" s="11"/>
      <c r="C20" s="10"/>
      <c r="D20" s="67"/>
      <c r="E20" s="10"/>
      <c r="F20" s="10"/>
      <c r="G20" s="10"/>
      <c r="H20" s="10"/>
      <c r="I20" s="10"/>
      <c r="J20" s="10"/>
      <c r="K20" s="10"/>
      <c r="L20" s="10"/>
      <c r="M20" s="9"/>
    </row>
    <row r="21" spans="2:16" x14ac:dyDescent="0.25">
      <c r="B21" s="8" t="s">
        <v>22</v>
      </c>
      <c r="C21" s="5"/>
      <c r="D21" s="31" t="s">
        <v>119</v>
      </c>
      <c r="E21" s="5"/>
      <c r="F21" s="5"/>
      <c r="G21" s="5"/>
      <c r="H21" s="5"/>
      <c r="I21" s="5"/>
      <c r="J21" s="5"/>
      <c r="K21" s="5"/>
      <c r="L21" s="5"/>
      <c r="M21" s="4"/>
    </row>
    <row r="22" spans="2:16" x14ac:dyDescent="0.25">
      <c r="B22" s="7" t="s">
        <v>81</v>
      </c>
      <c r="C22" s="5"/>
      <c r="D22" s="15"/>
      <c r="E22" s="5"/>
      <c r="F22" s="5"/>
      <c r="G22" s="5"/>
      <c r="H22" s="5"/>
      <c r="I22" s="5"/>
      <c r="J22" s="5"/>
      <c r="K22" s="5"/>
      <c r="L22" s="5"/>
      <c r="M22" s="4"/>
    </row>
    <row r="23" spans="2:16" x14ac:dyDescent="0.25">
      <c r="B23" s="7" t="s">
        <v>20</v>
      </c>
      <c r="C23" s="5"/>
      <c r="D23" s="13"/>
      <c r="E23" s="5"/>
      <c r="F23" s="5"/>
      <c r="G23" s="5"/>
      <c r="H23" s="5"/>
      <c r="I23" s="5"/>
      <c r="J23" s="5"/>
      <c r="K23" s="5"/>
      <c r="L23" s="5"/>
      <c r="M23" s="4"/>
    </row>
    <row r="24" spans="2:16" ht="15.75" thickBot="1" x14ac:dyDescent="0.3">
      <c r="B24" s="8" t="s">
        <v>4</v>
      </c>
      <c r="C24" s="20"/>
      <c r="D24" s="76">
        <f>SUM(D22:D23)</f>
        <v>0</v>
      </c>
      <c r="E24" s="5"/>
      <c r="F24" s="5"/>
      <c r="G24" s="5"/>
      <c r="H24" s="5"/>
      <c r="I24" s="5"/>
      <c r="J24" s="5"/>
      <c r="K24" s="5"/>
      <c r="L24" s="5"/>
      <c r="M24" s="4"/>
    </row>
    <row r="25" spans="2:16" ht="15.75" thickTop="1" x14ac:dyDescent="0.25">
      <c r="B25" s="11"/>
      <c r="C25" s="10"/>
      <c r="D25" s="10"/>
      <c r="E25" s="10"/>
      <c r="F25" s="10"/>
      <c r="G25" s="10"/>
      <c r="H25" s="10"/>
      <c r="I25" s="10"/>
      <c r="J25" s="10"/>
      <c r="K25" s="10"/>
      <c r="L25" s="10"/>
      <c r="M25" s="9"/>
    </row>
    <row r="26" spans="2:16" x14ac:dyDescent="0.25">
      <c r="B26" s="60" t="s">
        <v>79</v>
      </c>
      <c r="C26" s="61"/>
      <c r="D26" s="62" t="s">
        <v>114</v>
      </c>
      <c r="E26" s="63" t="s">
        <v>80</v>
      </c>
      <c r="F26" s="63"/>
      <c r="G26" s="62"/>
      <c r="H26" s="62"/>
      <c r="I26" s="62"/>
      <c r="J26" s="62"/>
      <c r="K26" s="61"/>
      <c r="L26" s="64"/>
      <c r="M26" s="65"/>
    </row>
    <row r="27" spans="2:16" ht="15.75" thickBot="1" x14ac:dyDescent="0.3">
      <c r="B27" s="66" t="s">
        <v>63</v>
      </c>
      <c r="C27" s="64"/>
      <c r="D27" s="71"/>
      <c r="E27" s="70"/>
      <c r="F27" s="62"/>
      <c r="G27" s="62"/>
      <c r="H27" s="62"/>
      <c r="I27" s="62"/>
      <c r="J27" s="62"/>
      <c r="K27" s="61"/>
      <c r="L27" s="64"/>
      <c r="M27" s="65"/>
    </row>
    <row r="28" spans="2:16" ht="15.75" thickTop="1" x14ac:dyDescent="0.25">
      <c r="B28" s="11"/>
      <c r="C28" s="10"/>
      <c r="D28" s="75"/>
      <c r="E28" s="10"/>
      <c r="F28" s="10"/>
      <c r="G28" s="10"/>
      <c r="H28" s="10"/>
      <c r="I28" s="10"/>
      <c r="J28" s="10"/>
      <c r="K28" s="10"/>
      <c r="L28" s="10"/>
      <c r="M28" s="9"/>
    </row>
    <row r="29" spans="2:16" x14ac:dyDescent="0.25">
      <c r="B29" s="8" t="s">
        <v>56</v>
      </c>
      <c r="C29" s="5"/>
      <c r="D29" s="72" t="s">
        <v>114</v>
      </c>
      <c r="E29" s="31" t="s">
        <v>4</v>
      </c>
      <c r="F29" s="5"/>
      <c r="G29" s="5"/>
      <c r="H29" s="5"/>
      <c r="I29" s="5"/>
      <c r="J29" s="5"/>
      <c r="K29" s="5"/>
      <c r="L29" s="5"/>
      <c r="M29" s="4"/>
    </row>
    <row r="30" spans="2:16" x14ac:dyDescent="0.25">
      <c r="B30" s="7" t="s">
        <v>97</v>
      </c>
      <c r="C30" s="5"/>
      <c r="D30" s="73"/>
      <c r="E30" s="77">
        <v>7.4999999999999997E-3</v>
      </c>
      <c r="F30" s="5"/>
      <c r="G30" s="5"/>
      <c r="H30" s="5"/>
      <c r="I30" s="5"/>
      <c r="J30" s="5"/>
      <c r="K30" s="5"/>
      <c r="L30" s="5"/>
      <c r="M30" s="4"/>
    </row>
    <row r="31" spans="2:16" x14ac:dyDescent="0.25">
      <c r="B31" s="7" t="s">
        <v>55</v>
      </c>
      <c r="C31" s="5"/>
      <c r="D31" s="73"/>
      <c r="E31" s="78">
        <v>1.4999999999999996E-3</v>
      </c>
      <c r="F31" s="5"/>
      <c r="G31" s="5"/>
      <c r="H31" s="5"/>
      <c r="I31" s="5"/>
      <c r="J31" s="5"/>
      <c r="K31" s="5"/>
      <c r="L31" s="5"/>
      <c r="M31" s="4"/>
    </row>
    <row r="32" spans="2:16" x14ac:dyDescent="0.25">
      <c r="B32" s="7" t="s">
        <v>50</v>
      </c>
      <c r="C32" s="5"/>
      <c r="D32" s="73"/>
      <c r="E32" s="79">
        <v>0</v>
      </c>
      <c r="F32" s="5"/>
      <c r="G32" s="5"/>
      <c r="H32" s="5"/>
      <c r="I32" s="5"/>
      <c r="J32" s="5"/>
      <c r="K32" s="5"/>
      <c r="L32" s="5"/>
      <c r="M32" s="4"/>
    </row>
    <row r="33" spans="2:17" ht="15.75" thickBot="1" x14ac:dyDescent="0.3">
      <c r="B33" s="8" t="s">
        <v>77</v>
      </c>
      <c r="C33" s="20"/>
      <c r="D33" s="74">
        <f>E33*$D$27</f>
        <v>0</v>
      </c>
      <c r="E33" s="96">
        <f>SUM(E30:E32)</f>
        <v>8.9999999999999993E-3</v>
      </c>
      <c r="F33" s="5"/>
      <c r="G33" s="5"/>
      <c r="H33" s="5"/>
      <c r="I33" s="5"/>
      <c r="J33" s="5"/>
      <c r="K33" s="5"/>
      <c r="L33" s="5"/>
      <c r="M33" s="4"/>
    </row>
    <row r="34" spans="2:17" ht="15.75" thickTop="1" x14ac:dyDescent="0.25">
      <c r="B34" s="11"/>
      <c r="C34" s="10"/>
      <c r="D34" s="75"/>
      <c r="E34" s="10"/>
      <c r="F34" s="10"/>
      <c r="G34" s="10"/>
      <c r="H34" s="10"/>
      <c r="I34" s="10"/>
      <c r="J34" s="10"/>
      <c r="K34" s="10"/>
      <c r="L34" s="10"/>
      <c r="M34" s="9"/>
    </row>
    <row r="35" spans="2:17" x14ac:dyDescent="0.25">
      <c r="B35" s="8" t="s">
        <v>17</v>
      </c>
      <c r="C35" s="5"/>
      <c r="D35" s="72" t="s">
        <v>114</v>
      </c>
      <c r="E35" s="31" t="s">
        <v>4</v>
      </c>
      <c r="F35" s="5"/>
      <c r="G35" s="5"/>
      <c r="H35" s="5"/>
      <c r="I35" s="5"/>
      <c r="J35" s="5"/>
      <c r="K35" s="5"/>
      <c r="L35" s="5"/>
      <c r="M35" s="4"/>
    </row>
    <row r="36" spans="2:17" ht="15.75" thickBot="1" x14ac:dyDescent="0.3">
      <c r="B36" s="7" t="s">
        <v>17</v>
      </c>
      <c r="C36" s="5"/>
      <c r="D36" s="74">
        <f>E36*$D$27</f>
        <v>0</v>
      </c>
      <c r="E36" s="81">
        <v>0</v>
      </c>
      <c r="F36" s="5"/>
      <c r="G36" s="5"/>
      <c r="H36" s="5"/>
      <c r="I36" s="5"/>
      <c r="J36" s="5"/>
      <c r="K36" s="5"/>
      <c r="L36" s="5"/>
      <c r="M36" s="4"/>
    </row>
    <row r="37" spans="2:17" ht="15.75" thickTop="1" x14ac:dyDescent="0.25">
      <c r="B37" s="11"/>
      <c r="C37" s="10"/>
      <c r="D37" s="75"/>
      <c r="E37" s="10"/>
      <c r="F37" s="10"/>
      <c r="G37" s="10"/>
      <c r="H37" s="10"/>
      <c r="I37" s="10"/>
      <c r="J37" s="10"/>
      <c r="K37" s="10"/>
      <c r="L37" s="10"/>
      <c r="M37" s="9"/>
      <c r="Q37" s="95"/>
    </row>
    <row r="38" spans="2:17" x14ac:dyDescent="0.25">
      <c r="B38" s="8" t="s">
        <v>16</v>
      </c>
      <c r="C38" s="20"/>
      <c r="D38" s="72" t="s">
        <v>114</v>
      </c>
      <c r="E38" s="31" t="s">
        <v>4</v>
      </c>
      <c r="F38" s="31" t="s">
        <v>15</v>
      </c>
      <c r="G38" s="31" t="s">
        <v>14</v>
      </c>
      <c r="H38" s="31" t="s">
        <v>13</v>
      </c>
      <c r="I38" s="31" t="s">
        <v>12</v>
      </c>
      <c r="J38" s="31" t="s">
        <v>11</v>
      </c>
      <c r="K38" s="31" t="s">
        <v>10</v>
      </c>
      <c r="L38" s="31" t="s">
        <v>9</v>
      </c>
      <c r="M38" s="4"/>
      <c r="Q38" s="95"/>
    </row>
    <row r="39" spans="2:17" x14ac:dyDescent="0.25">
      <c r="B39" s="7" t="s">
        <v>8</v>
      </c>
      <c r="C39" s="5"/>
      <c r="D39" s="73"/>
      <c r="E39" s="82">
        <f t="shared" ref="E39:E43" si="0">SUM(F39:L39)</f>
        <v>1.5957325902354188E-3</v>
      </c>
      <c r="F39" s="101">
        <v>1.5957325902354188E-3</v>
      </c>
      <c r="G39" s="51"/>
      <c r="H39" s="51"/>
      <c r="I39" s="51"/>
      <c r="J39" s="51"/>
      <c r="K39" s="51"/>
      <c r="L39" s="52"/>
      <c r="M39" s="4"/>
      <c r="Q39" s="94"/>
    </row>
    <row r="40" spans="2:17" x14ac:dyDescent="0.25">
      <c r="B40" s="7" t="s">
        <v>7</v>
      </c>
      <c r="C40" s="5"/>
      <c r="D40" s="73"/>
      <c r="E40" s="82">
        <f t="shared" si="0"/>
        <v>5.4281746543089534E-4</v>
      </c>
      <c r="F40" s="102">
        <v>5.4281746543089534E-4</v>
      </c>
      <c r="G40" s="54"/>
      <c r="H40" s="54"/>
      <c r="I40" s="54"/>
      <c r="J40" s="54"/>
      <c r="K40" s="54"/>
      <c r="L40" s="55"/>
      <c r="M40" s="4"/>
    </row>
    <row r="41" spans="2:17" x14ac:dyDescent="0.25">
      <c r="B41" s="7" t="s">
        <v>78</v>
      </c>
      <c r="C41" s="5"/>
      <c r="D41" s="73"/>
      <c r="E41" s="82">
        <f t="shared" si="0"/>
        <v>3.1985466986100002E-3</v>
      </c>
      <c r="F41" s="103">
        <v>3.1985466986100002E-3</v>
      </c>
      <c r="G41" s="54"/>
      <c r="H41" s="54"/>
      <c r="I41" s="54"/>
      <c r="J41" s="54"/>
      <c r="K41" s="54"/>
      <c r="L41" s="55"/>
      <c r="M41" s="4"/>
      <c r="Q41" s="94"/>
    </row>
    <row r="42" spans="2:17" x14ac:dyDescent="0.25">
      <c r="B42" s="7" t="s">
        <v>6</v>
      </c>
      <c r="C42" s="5"/>
      <c r="D42" s="73"/>
      <c r="E42" s="82">
        <f t="shared" si="0"/>
        <v>0</v>
      </c>
      <c r="F42" s="53">
        <v>0</v>
      </c>
      <c r="G42" s="54"/>
      <c r="H42" s="54"/>
      <c r="I42" s="54"/>
      <c r="J42" s="54"/>
      <c r="K42" s="54"/>
      <c r="L42" s="55"/>
      <c r="M42" s="4"/>
      <c r="Q42" s="94"/>
    </row>
    <row r="43" spans="2:17" x14ac:dyDescent="0.25">
      <c r="B43" s="7" t="s">
        <v>53</v>
      </c>
      <c r="C43" s="5"/>
      <c r="D43" s="73"/>
      <c r="E43" s="82">
        <f t="shared" si="0"/>
        <v>0</v>
      </c>
      <c r="F43" s="53">
        <v>0</v>
      </c>
      <c r="G43" s="54"/>
      <c r="H43" s="54"/>
      <c r="I43" s="54"/>
      <c r="J43" s="54"/>
      <c r="K43" s="54"/>
      <c r="L43" s="55"/>
      <c r="M43" s="4"/>
    </row>
    <row r="44" spans="2:17" x14ac:dyDescent="0.25">
      <c r="B44" s="7" t="s">
        <v>5</v>
      </c>
      <c r="C44" s="5"/>
      <c r="D44" s="73"/>
      <c r="E44" s="82">
        <f>SUM(F44:L44)</f>
        <v>0</v>
      </c>
      <c r="F44" s="56">
        <v>0</v>
      </c>
      <c r="G44" s="57"/>
      <c r="H44" s="57"/>
      <c r="I44" s="57"/>
      <c r="J44" s="57"/>
      <c r="K44" s="57"/>
      <c r="L44" s="58"/>
      <c r="M44" s="4"/>
    </row>
    <row r="45" spans="2:17" x14ac:dyDescent="0.25">
      <c r="B45" s="7" t="s">
        <v>58</v>
      </c>
      <c r="C45" s="5"/>
      <c r="D45" s="73"/>
      <c r="E45" s="104">
        <v>0</v>
      </c>
      <c r="F45" s="5"/>
      <c r="G45" s="5"/>
      <c r="H45" s="5"/>
      <c r="I45" s="5"/>
      <c r="J45" s="5"/>
      <c r="K45" s="5"/>
      <c r="L45" s="5"/>
      <c r="M45" s="4"/>
    </row>
    <row r="46" spans="2:17" ht="15.75" thickBot="1" x14ac:dyDescent="0.3">
      <c r="B46" s="8" t="s">
        <v>57</v>
      </c>
      <c r="C46" s="20"/>
      <c r="D46" s="74">
        <f>E46*$D$27</f>
        <v>0</v>
      </c>
      <c r="E46" s="80">
        <f>SUM(E39:E45)</f>
        <v>5.3370967542763145E-3</v>
      </c>
      <c r="F46" s="59">
        <f t="shared" ref="F46:L46" si="1">SUM(F39:F45)</f>
        <v>5.3370967542763145E-3</v>
      </c>
      <c r="G46" s="59">
        <f t="shared" si="1"/>
        <v>0</v>
      </c>
      <c r="H46" s="59">
        <f t="shared" si="1"/>
        <v>0</v>
      </c>
      <c r="I46" s="59">
        <f t="shared" si="1"/>
        <v>0</v>
      </c>
      <c r="J46" s="59">
        <f t="shared" si="1"/>
        <v>0</v>
      </c>
      <c r="K46" s="59">
        <f t="shared" si="1"/>
        <v>0</v>
      </c>
      <c r="L46" s="59">
        <f t="shared" si="1"/>
        <v>0</v>
      </c>
      <c r="M46" s="4"/>
    </row>
    <row r="47" spans="2:17" ht="15.75" thickTop="1" x14ac:dyDescent="0.25">
      <c r="B47" s="18"/>
      <c r="C47" s="17"/>
      <c r="D47" s="69"/>
      <c r="E47" s="17"/>
      <c r="F47" s="17"/>
      <c r="G47" s="17"/>
      <c r="H47" s="17"/>
      <c r="I47" s="17"/>
      <c r="J47" s="17"/>
      <c r="K47" s="17"/>
      <c r="L47" s="17"/>
      <c r="M47" s="16"/>
    </row>
    <row r="48" spans="2:17" x14ac:dyDescent="0.25">
      <c r="B48" s="8" t="s">
        <v>3</v>
      </c>
      <c r="C48" s="5"/>
      <c r="D48" s="5"/>
      <c r="E48" s="68" t="s">
        <v>4</v>
      </c>
      <c r="F48" s="5"/>
      <c r="G48" s="5"/>
      <c r="H48" s="5"/>
      <c r="I48" s="5"/>
      <c r="J48" s="5"/>
      <c r="K48" s="5"/>
      <c r="L48" s="5"/>
      <c r="M48" s="4"/>
    </row>
    <row r="49" spans="2:13" ht="15.75" thickBot="1" x14ac:dyDescent="0.3">
      <c r="B49" s="7" t="s">
        <v>82</v>
      </c>
      <c r="C49" s="5"/>
      <c r="D49" s="5"/>
      <c r="E49" s="6"/>
      <c r="F49" s="87" t="str">
        <f>IF(E49=0,"%",E49/D22)</f>
        <v>%</v>
      </c>
      <c r="G49" s="5"/>
      <c r="H49" s="5"/>
      <c r="I49" s="5"/>
      <c r="J49" s="5"/>
      <c r="K49" s="5"/>
      <c r="L49" s="5"/>
      <c r="M49" s="4"/>
    </row>
    <row r="50" spans="2:13" ht="15.75" thickTop="1" x14ac:dyDescent="0.25">
      <c r="B50" s="7" t="s">
        <v>2</v>
      </c>
      <c r="C50" s="5"/>
      <c r="D50" s="5"/>
      <c r="E50" s="15"/>
      <c r="F50" s="5"/>
      <c r="G50" s="5"/>
      <c r="H50" s="5"/>
      <c r="I50" s="5"/>
      <c r="J50" s="5"/>
      <c r="K50" s="5"/>
      <c r="L50" s="5"/>
      <c r="M50" s="4"/>
    </row>
    <row r="51" spans="2:13" x14ac:dyDescent="0.25">
      <c r="B51" s="7" t="s">
        <v>65</v>
      </c>
      <c r="C51" s="5"/>
      <c r="D51" s="5"/>
      <c r="E51" s="14"/>
      <c r="F51" s="87" t="str">
        <f>IF(E50=0,"%",E51/E50)</f>
        <v>%</v>
      </c>
      <c r="G51" s="5"/>
      <c r="H51" s="5"/>
      <c r="I51" s="5"/>
      <c r="J51" s="5"/>
      <c r="K51" s="5"/>
      <c r="L51" s="5"/>
      <c r="M51" s="4"/>
    </row>
    <row r="52" spans="2:13" ht="15.75" thickBot="1" x14ac:dyDescent="0.3">
      <c r="B52" s="7" t="s">
        <v>59</v>
      </c>
      <c r="C52" s="5"/>
      <c r="D52" s="5"/>
      <c r="E52" s="12">
        <f>E50-ABS(E51)</f>
        <v>0</v>
      </c>
      <c r="F52" s="87" t="str">
        <f>IF(E50=0,"%",E52/E50)</f>
        <v>%</v>
      </c>
      <c r="G52" s="5"/>
      <c r="H52" s="5"/>
      <c r="I52" s="5"/>
      <c r="J52" s="5"/>
      <c r="K52" s="5"/>
      <c r="L52" s="5"/>
      <c r="M52" s="4"/>
    </row>
    <row r="53" spans="2:13" ht="15.75" thickTop="1" x14ac:dyDescent="0.25">
      <c r="B53" s="3"/>
      <c r="C53" s="2"/>
      <c r="D53" s="2"/>
      <c r="E53" s="2"/>
      <c r="F53" s="2"/>
      <c r="G53" s="2"/>
      <c r="H53" s="2"/>
      <c r="I53" s="2"/>
      <c r="J53" s="2"/>
      <c r="K53" s="2"/>
      <c r="L53" s="2"/>
      <c r="M53" s="1"/>
    </row>
  </sheetData>
  <pageMargins left="0.7" right="0.7" top="0.75" bottom="0.75" header="0.3" footer="0.3"/>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Q53"/>
  <sheetViews>
    <sheetView zoomScale="85" zoomScaleNormal="85" workbookViewId="0">
      <selection activeCell="E45" sqref="E45"/>
    </sheetView>
  </sheetViews>
  <sheetFormatPr defaultColWidth="13.7109375" defaultRowHeight="15" x14ac:dyDescent="0.25"/>
  <cols>
    <col min="1" max="1" width="3" customWidth="1"/>
    <col min="2" max="2" width="30.140625" bestFit="1" customWidth="1"/>
    <col min="3" max="3" width="10" customWidth="1"/>
    <col min="4" max="4" width="16.5703125" customWidth="1"/>
    <col min="5" max="12" width="17.42578125" customWidth="1"/>
    <col min="13" max="13" width="2.42578125" customWidth="1"/>
    <col min="14" max="14" width="14.28515625" bestFit="1" customWidth="1"/>
  </cols>
  <sheetData>
    <row r="1" spans="2:17" x14ac:dyDescent="0.25">
      <c r="B1" s="45"/>
      <c r="C1" s="44"/>
      <c r="D1" s="44"/>
      <c r="E1" s="44"/>
      <c r="F1" s="44"/>
      <c r="G1" s="44"/>
      <c r="H1" s="44"/>
      <c r="I1" s="44"/>
      <c r="J1" s="44"/>
      <c r="K1" s="44"/>
      <c r="L1" s="44"/>
      <c r="M1" s="43"/>
      <c r="Q1" s="93" t="s">
        <v>111</v>
      </c>
    </row>
    <row r="2" spans="2:17" ht="21" x14ac:dyDescent="0.35">
      <c r="B2" s="42" t="s">
        <v>89</v>
      </c>
      <c r="C2" s="5"/>
      <c r="D2" s="5"/>
      <c r="E2" s="5"/>
      <c r="F2" s="5"/>
      <c r="G2" s="41" t="s">
        <v>54</v>
      </c>
      <c r="H2" s="5"/>
      <c r="I2" s="5"/>
      <c r="J2" s="5"/>
      <c r="K2" s="5"/>
      <c r="L2" s="5"/>
      <c r="M2" s="4"/>
      <c r="Q2" s="93" t="s">
        <v>113</v>
      </c>
    </row>
    <row r="3" spans="2:17" x14ac:dyDescent="0.25">
      <c r="B3" s="40" t="s">
        <v>44</v>
      </c>
      <c r="C3" s="5"/>
      <c r="D3" s="5"/>
      <c r="E3" s="5"/>
      <c r="F3" s="5"/>
      <c r="G3" s="5"/>
      <c r="H3" s="5"/>
      <c r="I3" s="5"/>
      <c r="J3" s="5"/>
      <c r="K3" s="5"/>
      <c r="L3" s="5"/>
      <c r="M3" s="4"/>
    </row>
    <row r="4" spans="2:17" x14ac:dyDescent="0.25">
      <c r="B4" s="11"/>
      <c r="C4" s="10"/>
      <c r="D4" s="10"/>
      <c r="E4" s="10"/>
      <c r="F4" s="10"/>
      <c r="G4" s="10"/>
      <c r="H4" s="10"/>
      <c r="I4" s="10"/>
      <c r="J4" s="10"/>
      <c r="K4" s="10"/>
      <c r="L4" s="10"/>
      <c r="M4" s="9"/>
    </row>
    <row r="5" spans="2:17" x14ac:dyDescent="0.25">
      <c r="B5" s="8" t="s">
        <v>43</v>
      </c>
      <c r="C5" s="5"/>
      <c r="D5" s="5"/>
      <c r="E5" s="39" t="s">
        <v>109</v>
      </c>
      <c r="F5" s="39"/>
      <c r="G5" s="39"/>
      <c r="H5" s="39"/>
      <c r="I5" s="39"/>
      <c r="J5" s="39"/>
      <c r="K5" s="5"/>
      <c r="L5" s="5"/>
      <c r="M5" s="4"/>
    </row>
    <row r="6" spans="2:17" x14ac:dyDescent="0.25">
      <c r="B6" s="8" t="s">
        <v>42</v>
      </c>
      <c r="C6" s="5"/>
      <c r="D6" s="5"/>
      <c r="E6" s="38" t="s">
        <v>121</v>
      </c>
      <c r="F6" s="38"/>
      <c r="G6" s="38"/>
      <c r="H6" s="38"/>
      <c r="I6" s="38"/>
      <c r="J6" s="38"/>
      <c r="K6" s="5"/>
      <c r="L6" s="5"/>
      <c r="M6" s="4"/>
    </row>
    <row r="7" spans="2:17" x14ac:dyDescent="0.25">
      <c r="B7" s="8" t="s">
        <v>41</v>
      </c>
      <c r="C7" s="5"/>
      <c r="D7" s="5"/>
      <c r="E7" s="50" t="s">
        <v>122</v>
      </c>
      <c r="F7" s="50"/>
      <c r="G7" s="50"/>
      <c r="H7" s="50"/>
      <c r="I7" s="50"/>
      <c r="J7" s="50"/>
      <c r="K7" s="5"/>
      <c r="L7" s="5"/>
      <c r="M7" s="4"/>
    </row>
    <row r="8" spans="2:17" x14ac:dyDescent="0.25">
      <c r="B8" s="8" t="s">
        <v>40</v>
      </c>
      <c r="C8" s="5"/>
      <c r="D8" s="5"/>
      <c r="E8" s="37">
        <v>45657</v>
      </c>
      <c r="F8" s="37"/>
      <c r="G8" s="37"/>
      <c r="H8" s="37"/>
      <c r="I8" s="37"/>
      <c r="J8" s="37"/>
      <c r="K8" s="5"/>
      <c r="L8" s="5"/>
      <c r="M8" s="4"/>
    </row>
    <row r="9" spans="2:17" x14ac:dyDescent="0.25">
      <c r="B9" s="8" t="s">
        <v>115</v>
      </c>
      <c r="C9" s="20"/>
      <c r="D9" s="5"/>
      <c r="E9" s="89" t="s">
        <v>110</v>
      </c>
      <c r="F9" s="5"/>
      <c r="G9" s="5"/>
      <c r="H9" s="5"/>
      <c r="I9" s="5"/>
      <c r="J9" s="5"/>
      <c r="K9" s="5"/>
      <c r="L9" s="5"/>
      <c r="M9" s="4"/>
    </row>
    <row r="10" spans="2:17" x14ac:dyDescent="0.25">
      <c r="B10" s="11"/>
      <c r="C10" s="10"/>
      <c r="D10" s="10"/>
      <c r="E10" s="10"/>
      <c r="F10" s="10"/>
      <c r="G10" s="10"/>
      <c r="H10" s="10"/>
      <c r="I10" s="10"/>
      <c r="J10" s="10"/>
      <c r="K10" s="10"/>
      <c r="L10" s="10"/>
      <c r="M10" s="9"/>
    </row>
    <row r="11" spans="2:17" x14ac:dyDescent="0.25">
      <c r="B11" s="8" t="s">
        <v>117</v>
      </c>
      <c r="C11" s="20"/>
      <c r="D11" s="20"/>
      <c r="E11" s="31" t="s">
        <v>33</v>
      </c>
      <c r="F11" s="31" t="s">
        <v>32</v>
      </c>
      <c r="G11" s="31" t="s">
        <v>31</v>
      </c>
      <c r="H11" s="31" t="s">
        <v>30</v>
      </c>
      <c r="I11" s="31" t="s">
        <v>29</v>
      </c>
      <c r="J11" s="5"/>
      <c r="K11" s="5"/>
      <c r="L11" s="5"/>
      <c r="M11" s="4"/>
    </row>
    <row r="12" spans="2:17" x14ac:dyDescent="0.25">
      <c r="B12" s="7" t="s">
        <v>123</v>
      </c>
      <c r="C12" s="5"/>
      <c r="D12" s="5"/>
      <c r="E12" s="98">
        <v>0.13556174558960077</v>
      </c>
      <c r="F12" s="98"/>
      <c r="G12" s="98"/>
      <c r="H12" s="98"/>
      <c r="I12" s="99">
        <v>0.20331568951665391</v>
      </c>
      <c r="J12" s="5"/>
      <c r="K12" s="5"/>
      <c r="L12" s="5"/>
      <c r="M12" s="4"/>
    </row>
    <row r="13" spans="2:17" x14ac:dyDescent="0.25">
      <c r="B13" s="11"/>
      <c r="C13" s="10"/>
      <c r="D13" s="10"/>
      <c r="E13" s="10"/>
      <c r="F13" s="10"/>
      <c r="G13" s="10"/>
      <c r="H13" s="10"/>
      <c r="I13" s="10"/>
      <c r="J13" s="10"/>
      <c r="K13" s="10"/>
      <c r="L13" s="10"/>
      <c r="M13" s="9"/>
    </row>
    <row r="14" spans="2:17" x14ac:dyDescent="0.25">
      <c r="B14" s="8" t="s">
        <v>118</v>
      </c>
      <c r="C14" s="20"/>
      <c r="D14" s="20"/>
      <c r="E14" s="31" t="s">
        <v>4</v>
      </c>
      <c r="F14" s="31" t="s">
        <v>15</v>
      </c>
      <c r="G14" s="31" t="s">
        <v>14</v>
      </c>
      <c r="H14" s="31" t="s">
        <v>13</v>
      </c>
      <c r="I14" s="31" t="s">
        <v>12</v>
      </c>
      <c r="J14" s="20"/>
      <c r="K14" s="20"/>
      <c r="L14" s="31" t="s">
        <v>9</v>
      </c>
      <c r="M14" s="4"/>
      <c r="N14" s="91"/>
      <c r="O14" s="90"/>
    </row>
    <row r="15" spans="2:17" x14ac:dyDescent="0.25">
      <c r="B15" s="7" t="s">
        <v>27</v>
      </c>
      <c r="C15" s="5"/>
      <c r="D15" s="5"/>
      <c r="E15" s="30">
        <v>5923529.9699999997</v>
      </c>
      <c r="F15" s="30">
        <v>5904560.3099999949</v>
      </c>
      <c r="G15" s="30"/>
      <c r="H15" s="29"/>
      <c r="I15" s="28"/>
      <c r="J15" s="5"/>
      <c r="K15" s="5"/>
      <c r="L15" s="15"/>
      <c r="M15" s="4"/>
      <c r="N15" s="92"/>
      <c r="O15" s="90"/>
    </row>
    <row r="16" spans="2:17" x14ac:dyDescent="0.25">
      <c r="B16" s="7" t="s">
        <v>26</v>
      </c>
      <c r="C16" s="5"/>
      <c r="D16" s="5"/>
      <c r="E16" s="30">
        <v>40782518.770000003</v>
      </c>
      <c r="F16" s="27">
        <v>40005853.279999971</v>
      </c>
      <c r="G16" s="27"/>
      <c r="H16" s="26"/>
      <c r="I16" s="25"/>
      <c r="J16" s="5"/>
      <c r="K16" s="5"/>
      <c r="L16" s="14"/>
      <c r="M16" s="4"/>
      <c r="N16" s="92"/>
      <c r="O16" s="90"/>
      <c r="P16" s="90"/>
    </row>
    <row r="17" spans="2:16" x14ac:dyDescent="0.25">
      <c r="B17" s="7" t="s">
        <v>25</v>
      </c>
      <c r="C17" s="5"/>
      <c r="D17" s="5"/>
      <c r="E17" s="24">
        <f>SUM(F17:L17)</f>
        <v>34459870.829999998</v>
      </c>
      <c r="F17" s="27">
        <v>34459870.829999998</v>
      </c>
      <c r="G17" s="26"/>
      <c r="H17" s="26"/>
      <c r="I17" s="25"/>
      <c r="J17" s="5"/>
      <c r="K17" s="5"/>
      <c r="L17" s="14"/>
      <c r="M17" s="4"/>
      <c r="O17" s="90"/>
      <c r="P17" s="90"/>
    </row>
    <row r="18" spans="2:16" x14ac:dyDescent="0.25">
      <c r="B18" s="7" t="s">
        <v>24</v>
      </c>
      <c r="C18" s="5"/>
      <c r="D18" s="5"/>
      <c r="E18" s="24">
        <f>SUM(F18:L18)</f>
        <v>3134981.83</v>
      </c>
      <c r="F18" s="27">
        <v>3134981.83</v>
      </c>
      <c r="G18" s="22"/>
      <c r="H18" s="22"/>
      <c r="I18" s="21"/>
      <c r="J18" s="5"/>
      <c r="K18" s="5"/>
      <c r="L18" s="86"/>
      <c r="M18" s="4"/>
      <c r="O18" s="90"/>
      <c r="P18" s="90"/>
    </row>
    <row r="19" spans="2:16" x14ac:dyDescent="0.25">
      <c r="B19" s="7" t="s">
        <v>23</v>
      </c>
      <c r="C19" s="5"/>
      <c r="D19" s="5"/>
      <c r="E19" s="32">
        <f>IF(E16=0,"%",MIN(E18,E17)/AVERAGE(E16,E15))</f>
        <v>0.13424307619989864</v>
      </c>
      <c r="F19" s="32"/>
      <c r="G19" s="32"/>
      <c r="H19" s="32"/>
      <c r="I19" s="32"/>
      <c r="J19" s="5"/>
      <c r="K19" s="5"/>
      <c r="L19" s="32"/>
      <c r="M19" s="4"/>
      <c r="O19" s="90"/>
      <c r="P19" s="90"/>
    </row>
    <row r="20" spans="2:16" x14ac:dyDescent="0.25">
      <c r="B20" s="11"/>
      <c r="C20" s="10"/>
      <c r="D20" s="67"/>
      <c r="E20" s="10"/>
      <c r="F20" s="10"/>
      <c r="G20" s="10"/>
      <c r="H20" s="10"/>
      <c r="I20" s="10"/>
      <c r="J20" s="10"/>
      <c r="K20" s="10"/>
      <c r="L20" s="10"/>
      <c r="M20" s="9"/>
    </row>
    <row r="21" spans="2:16" x14ac:dyDescent="0.25">
      <c r="B21" s="8" t="s">
        <v>22</v>
      </c>
      <c r="C21" s="5"/>
      <c r="D21" s="31" t="s">
        <v>119</v>
      </c>
      <c r="E21" s="5"/>
      <c r="F21" s="5"/>
      <c r="G21" s="5"/>
      <c r="H21" s="5"/>
      <c r="I21" s="5"/>
      <c r="J21" s="5"/>
      <c r="K21" s="5"/>
      <c r="L21" s="5"/>
      <c r="M21" s="4"/>
    </row>
    <row r="22" spans="2:16" x14ac:dyDescent="0.25">
      <c r="B22" s="7" t="s">
        <v>81</v>
      </c>
      <c r="C22" s="5"/>
      <c r="D22" s="15"/>
      <c r="E22" s="5"/>
      <c r="F22" s="5"/>
      <c r="G22" s="5"/>
      <c r="H22" s="5"/>
      <c r="I22" s="5"/>
      <c r="J22" s="5"/>
      <c r="K22" s="5"/>
      <c r="L22" s="5"/>
      <c r="M22" s="4"/>
    </row>
    <row r="23" spans="2:16" x14ac:dyDescent="0.25">
      <c r="B23" s="7" t="s">
        <v>20</v>
      </c>
      <c r="C23" s="5"/>
      <c r="D23" s="13"/>
      <c r="E23" s="5"/>
      <c r="F23" s="5"/>
      <c r="G23" s="5"/>
      <c r="H23" s="5"/>
      <c r="I23" s="5"/>
      <c r="J23" s="5"/>
      <c r="K23" s="5"/>
      <c r="L23" s="5"/>
      <c r="M23" s="4"/>
    </row>
    <row r="24" spans="2:16" ht="15.75" thickBot="1" x14ac:dyDescent="0.3">
      <c r="B24" s="8" t="s">
        <v>4</v>
      </c>
      <c r="C24" s="20"/>
      <c r="D24" s="76">
        <f>SUM(D22:D23)</f>
        <v>0</v>
      </c>
      <c r="E24" s="5"/>
      <c r="F24" s="5"/>
      <c r="G24" s="5"/>
      <c r="H24" s="5"/>
      <c r="I24" s="5"/>
      <c r="J24" s="5"/>
      <c r="K24" s="5"/>
      <c r="L24" s="5"/>
      <c r="M24" s="4"/>
    </row>
    <row r="25" spans="2:16" ht="15.75" thickTop="1" x14ac:dyDescent="0.25">
      <c r="B25" s="11"/>
      <c r="C25" s="10"/>
      <c r="D25" s="10"/>
      <c r="E25" s="10"/>
      <c r="F25" s="10"/>
      <c r="G25" s="10"/>
      <c r="H25" s="10"/>
      <c r="I25" s="10"/>
      <c r="J25" s="10"/>
      <c r="K25" s="10"/>
      <c r="L25" s="10"/>
      <c r="M25" s="9"/>
    </row>
    <row r="26" spans="2:16" x14ac:dyDescent="0.25">
      <c r="B26" s="60" t="s">
        <v>79</v>
      </c>
      <c r="C26" s="61"/>
      <c r="D26" s="62" t="s">
        <v>62</v>
      </c>
      <c r="E26" s="63" t="s">
        <v>80</v>
      </c>
      <c r="F26" s="63"/>
      <c r="G26" s="62"/>
      <c r="H26" s="62"/>
      <c r="I26" s="62"/>
      <c r="J26" s="62"/>
      <c r="K26" s="61"/>
      <c r="L26" s="64"/>
      <c r="M26" s="65"/>
    </row>
    <row r="27" spans="2:16" ht="15.75" thickBot="1" x14ac:dyDescent="0.3">
      <c r="B27" s="66" t="s">
        <v>63</v>
      </c>
      <c r="C27" s="64"/>
      <c r="D27" s="71"/>
      <c r="E27" s="70"/>
      <c r="F27" s="62"/>
      <c r="G27" s="62"/>
      <c r="H27" s="62"/>
      <c r="I27" s="62"/>
      <c r="J27" s="62"/>
      <c r="K27" s="61"/>
      <c r="L27" s="64"/>
      <c r="M27" s="65"/>
    </row>
    <row r="28" spans="2:16" ht="15.75" thickTop="1" x14ac:dyDescent="0.25">
      <c r="B28" s="11"/>
      <c r="C28" s="10"/>
      <c r="D28" s="75"/>
      <c r="E28" s="10"/>
      <c r="F28" s="10"/>
      <c r="G28" s="10"/>
      <c r="H28" s="10"/>
      <c r="I28" s="10"/>
      <c r="J28" s="10"/>
      <c r="K28" s="10"/>
      <c r="L28" s="10"/>
      <c r="M28" s="9"/>
    </row>
    <row r="29" spans="2:16" x14ac:dyDescent="0.25">
      <c r="B29" s="8" t="s">
        <v>56</v>
      </c>
      <c r="C29" s="5"/>
      <c r="D29" s="72" t="s">
        <v>62</v>
      </c>
      <c r="E29" s="31" t="s">
        <v>4</v>
      </c>
      <c r="F29" s="5"/>
      <c r="G29" s="5"/>
      <c r="H29" s="5"/>
      <c r="I29" s="5"/>
      <c r="J29" s="5"/>
      <c r="K29" s="5"/>
      <c r="L29" s="5"/>
      <c r="M29" s="4"/>
    </row>
    <row r="30" spans="2:16" x14ac:dyDescent="0.25">
      <c r="B30" s="7" t="s">
        <v>97</v>
      </c>
      <c r="C30" s="5"/>
      <c r="D30" s="73"/>
      <c r="E30" s="77">
        <v>5.4999999999999997E-3</v>
      </c>
      <c r="F30" s="5"/>
      <c r="G30" s="5"/>
      <c r="H30" s="5"/>
      <c r="I30" s="5"/>
      <c r="J30" s="5"/>
      <c r="K30" s="5"/>
      <c r="L30" s="5"/>
      <c r="M30" s="4"/>
    </row>
    <row r="31" spans="2:16" x14ac:dyDescent="0.25">
      <c r="B31" s="7" t="s">
        <v>55</v>
      </c>
      <c r="C31" s="5"/>
      <c r="D31" s="73"/>
      <c r="E31" s="78">
        <v>1.3300000000000013E-3</v>
      </c>
      <c r="F31" s="5"/>
      <c r="G31" s="5"/>
      <c r="H31" s="5"/>
      <c r="I31" s="5"/>
      <c r="J31" s="5"/>
      <c r="K31" s="5"/>
      <c r="L31" s="5"/>
      <c r="M31" s="4"/>
    </row>
    <row r="32" spans="2:16" x14ac:dyDescent="0.25">
      <c r="B32" s="7" t="s">
        <v>50</v>
      </c>
      <c r="C32" s="5"/>
      <c r="D32" s="73"/>
      <c r="E32" s="79">
        <v>0</v>
      </c>
      <c r="F32" s="5"/>
      <c r="G32" s="5"/>
      <c r="H32" s="5"/>
      <c r="I32" s="5"/>
      <c r="J32" s="5"/>
      <c r="K32" s="5"/>
      <c r="L32" s="5"/>
      <c r="M32" s="4"/>
    </row>
    <row r="33" spans="2:17" ht="15.75" thickBot="1" x14ac:dyDescent="0.3">
      <c r="B33" s="8" t="s">
        <v>77</v>
      </c>
      <c r="C33" s="20"/>
      <c r="D33" s="74">
        <f>E33*$D$27</f>
        <v>0</v>
      </c>
      <c r="E33" s="80">
        <f>SUM(E30:E32)</f>
        <v>6.830000000000001E-3</v>
      </c>
      <c r="F33" s="5"/>
      <c r="G33" s="5"/>
      <c r="H33" s="5"/>
      <c r="I33" s="5"/>
      <c r="J33" s="5"/>
      <c r="K33" s="5"/>
      <c r="L33" s="5"/>
      <c r="M33" s="4"/>
    </row>
    <row r="34" spans="2:17" ht="15.75" thickTop="1" x14ac:dyDescent="0.25">
      <c r="B34" s="11"/>
      <c r="C34" s="10"/>
      <c r="D34" s="75"/>
      <c r="E34" s="10"/>
      <c r="F34" s="10"/>
      <c r="G34" s="10"/>
      <c r="H34" s="10"/>
      <c r="I34" s="10"/>
      <c r="J34" s="10"/>
      <c r="K34" s="10"/>
      <c r="L34" s="10"/>
      <c r="M34" s="9"/>
    </row>
    <row r="35" spans="2:17" x14ac:dyDescent="0.25">
      <c r="B35" s="8" t="s">
        <v>17</v>
      </c>
      <c r="C35" s="5"/>
      <c r="D35" s="72" t="s">
        <v>62</v>
      </c>
      <c r="E35" s="31" t="s">
        <v>4</v>
      </c>
      <c r="F35" s="5"/>
      <c r="G35" s="5"/>
      <c r="H35" s="5"/>
      <c r="I35" s="5"/>
      <c r="J35" s="5"/>
      <c r="K35" s="5"/>
      <c r="L35" s="5"/>
      <c r="M35" s="4"/>
    </row>
    <row r="36" spans="2:17" ht="15.75" thickBot="1" x14ac:dyDescent="0.3">
      <c r="B36" s="7" t="s">
        <v>17</v>
      </c>
      <c r="C36" s="5"/>
      <c r="D36" s="74">
        <f>E36*$D$27</f>
        <v>0</v>
      </c>
      <c r="E36" s="81">
        <v>0</v>
      </c>
      <c r="F36" s="5"/>
      <c r="G36" s="5"/>
      <c r="H36" s="5"/>
      <c r="I36" s="5"/>
      <c r="J36" s="5"/>
      <c r="K36" s="5"/>
      <c r="L36" s="5"/>
      <c r="M36" s="4"/>
    </row>
    <row r="37" spans="2:17" ht="15.75" thickTop="1" x14ac:dyDescent="0.25">
      <c r="B37" s="11"/>
      <c r="C37" s="10"/>
      <c r="D37" s="75"/>
      <c r="E37" s="10"/>
      <c r="F37" s="10"/>
      <c r="G37" s="10"/>
      <c r="H37" s="10"/>
      <c r="I37" s="10"/>
      <c r="J37" s="10"/>
      <c r="K37" s="10"/>
      <c r="L37" s="10"/>
      <c r="M37" s="9"/>
      <c r="Q37" s="95"/>
    </row>
    <row r="38" spans="2:17" x14ac:dyDescent="0.25">
      <c r="B38" s="8" t="s">
        <v>16</v>
      </c>
      <c r="C38" s="20"/>
      <c r="D38" s="72" t="s">
        <v>62</v>
      </c>
      <c r="E38" s="31" t="s">
        <v>4</v>
      </c>
      <c r="F38" s="31" t="s">
        <v>15</v>
      </c>
      <c r="G38" s="31" t="s">
        <v>14</v>
      </c>
      <c r="H38" s="31" t="s">
        <v>13</v>
      </c>
      <c r="I38" s="31" t="s">
        <v>12</v>
      </c>
      <c r="J38" s="31" t="s">
        <v>11</v>
      </c>
      <c r="K38" s="31" t="s">
        <v>10</v>
      </c>
      <c r="L38" s="31" t="s">
        <v>9</v>
      </c>
      <c r="M38" s="4"/>
      <c r="Q38" s="95"/>
    </row>
    <row r="39" spans="2:17" x14ac:dyDescent="0.25">
      <c r="B39" s="7" t="s">
        <v>8</v>
      </c>
      <c r="C39" s="5"/>
      <c r="D39" s="73"/>
      <c r="E39" s="82">
        <f t="shared" ref="E39:E43" si="0">SUM(F39:L39)</f>
        <v>1.5957325902354188E-3</v>
      </c>
      <c r="F39" s="102">
        <v>1.5957325902354188E-3</v>
      </c>
      <c r="G39" s="51"/>
      <c r="H39" s="51"/>
      <c r="I39" s="51"/>
      <c r="J39" s="51"/>
      <c r="K39" s="51"/>
      <c r="L39" s="52"/>
      <c r="M39" s="4"/>
      <c r="Q39" s="94"/>
    </row>
    <row r="40" spans="2:17" x14ac:dyDescent="0.25">
      <c r="B40" s="7" t="s">
        <v>7</v>
      </c>
      <c r="C40" s="5"/>
      <c r="D40" s="73"/>
      <c r="E40" s="82">
        <f t="shared" si="0"/>
        <v>5.4281746543089534E-4</v>
      </c>
      <c r="F40" s="102">
        <v>5.4281746543089534E-4</v>
      </c>
      <c r="G40" s="54"/>
      <c r="H40" s="54"/>
      <c r="I40" s="54"/>
      <c r="J40" s="54"/>
      <c r="K40" s="54"/>
      <c r="L40" s="55"/>
      <c r="M40" s="4"/>
    </row>
    <row r="41" spans="2:17" x14ac:dyDescent="0.25">
      <c r="B41" s="7" t="s">
        <v>78</v>
      </c>
      <c r="C41" s="5"/>
      <c r="D41" s="73"/>
      <c r="E41" s="82">
        <f t="shared" si="0"/>
        <v>3.1985466986100002E-3</v>
      </c>
      <c r="F41" s="102">
        <v>3.1985466986100002E-3</v>
      </c>
      <c r="G41" s="54"/>
      <c r="H41" s="54"/>
      <c r="I41" s="54"/>
      <c r="J41" s="54"/>
      <c r="K41" s="54"/>
      <c r="L41" s="55"/>
      <c r="M41" s="4"/>
      <c r="Q41" s="94"/>
    </row>
    <row r="42" spans="2:17" x14ac:dyDescent="0.25">
      <c r="B42" s="7" t="s">
        <v>6</v>
      </c>
      <c r="C42" s="5"/>
      <c r="D42" s="73"/>
      <c r="E42" s="82">
        <f t="shared" si="0"/>
        <v>0</v>
      </c>
      <c r="F42" s="53">
        <v>0</v>
      </c>
      <c r="G42" s="54"/>
      <c r="H42" s="54"/>
      <c r="I42" s="54"/>
      <c r="J42" s="54"/>
      <c r="K42" s="54"/>
      <c r="L42" s="55"/>
      <c r="M42" s="4"/>
      <c r="Q42" s="94"/>
    </row>
    <row r="43" spans="2:17" x14ac:dyDescent="0.25">
      <c r="B43" s="7" t="s">
        <v>53</v>
      </c>
      <c r="C43" s="5"/>
      <c r="D43" s="73"/>
      <c r="E43" s="82">
        <f t="shared" si="0"/>
        <v>0</v>
      </c>
      <c r="F43" s="53">
        <v>0</v>
      </c>
      <c r="G43" s="54"/>
      <c r="H43" s="54"/>
      <c r="I43" s="54"/>
      <c r="J43" s="54"/>
      <c r="K43" s="54"/>
      <c r="L43" s="55"/>
      <c r="M43" s="4"/>
    </row>
    <row r="44" spans="2:17" x14ac:dyDescent="0.25">
      <c r="B44" s="7" t="s">
        <v>5</v>
      </c>
      <c r="C44" s="5"/>
      <c r="D44" s="73"/>
      <c r="E44" s="82">
        <f>SUM(F44:L44)</f>
        <v>0</v>
      </c>
      <c r="F44" s="56">
        <v>0</v>
      </c>
      <c r="G44" s="57"/>
      <c r="H44" s="57"/>
      <c r="I44" s="57"/>
      <c r="J44" s="57"/>
      <c r="K44" s="57"/>
      <c r="L44" s="58"/>
      <c r="M44" s="4"/>
    </row>
    <row r="45" spans="2:17" x14ac:dyDescent="0.25">
      <c r="B45" s="7" t="s">
        <v>58</v>
      </c>
      <c r="C45" s="5"/>
      <c r="D45" s="73"/>
      <c r="E45" s="104">
        <v>0</v>
      </c>
      <c r="F45" s="5"/>
      <c r="G45" s="5"/>
      <c r="H45" s="5"/>
      <c r="I45" s="5"/>
      <c r="J45" s="5"/>
      <c r="K45" s="5"/>
      <c r="L45" s="5"/>
      <c r="M45" s="4"/>
    </row>
    <row r="46" spans="2:17" ht="15.75" thickBot="1" x14ac:dyDescent="0.3">
      <c r="B46" s="8" t="s">
        <v>57</v>
      </c>
      <c r="C46" s="20"/>
      <c r="D46" s="74">
        <f>E46*$D$27</f>
        <v>0</v>
      </c>
      <c r="E46" s="80">
        <f>SUM(E39:E45)</f>
        <v>5.3370967542763145E-3</v>
      </c>
      <c r="F46" s="59">
        <f t="shared" ref="F46:L46" si="1">SUM(F39:F45)</f>
        <v>5.3370967542763145E-3</v>
      </c>
      <c r="G46" s="59">
        <f t="shared" si="1"/>
        <v>0</v>
      </c>
      <c r="H46" s="59">
        <f t="shared" si="1"/>
        <v>0</v>
      </c>
      <c r="I46" s="59">
        <f t="shared" si="1"/>
        <v>0</v>
      </c>
      <c r="J46" s="59">
        <f t="shared" si="1"/>
        <v>0</v>
      </c>
      <c r="K46" s="59">
        <f t="shared" si="1"/>
        <v>0</v>
      </c>
      <c r="L46" s="59">
        <f t="shared" si="1"/>
        <v>0</v>
      </c>
      <c r="M46" s="4"/>
    </row>
    <row r="47" spans="2:17" ht="15.75" thickTop="1" x14ac:dyDescent="0.25">
      <c r="B47" s="18"/>
      <c r="C47" s="17"/>
      <c r="D47" s="69"/>
      <c r="E47" s="17"/>
      <c r="F47" s="17"/>
      <c r="G47" s="17"/>
      <c r="H47" s="17"/>
      <c r="I47" s="17"/>
      <c r="J47" s="17"/>
      <c r="K47" s="17"/>
      <c r="L47" s="17"/>
      <c r="M47" s="16"/>
    </row>
    <row r="48" spans="2:17" x14ac:dyDescent="0.25">
      <c r="B48" s="8" t="s">
        <v>3</v>
      </c>
      <c r="C48" s="5"/>
      <c r="D48" s="5"/>
      <c r="E48" s="68" t="s">
        <v>4</v>
      </c>
      <c r="F48" s="5"/>
      <c r="G48" s="5"/>
      <c r="H48" s="5"/>
      <c r="I48" s="5"/>
      <c r="J48" s="5"/>
      <c r="K48" s="5"/>
      <c r="L48" s="5"/>
      <c r="M48" s="4"/>
    </row>
    <row r="49" spans="2:13" ht="15.75" thickBot="1" x14ac:dyDescent="0.3">
      <c r="B49" s="7" t="s">
        <v>82</v>
      </c>
      <c r="C49" s="5"/>
      <c r="D49" s="5"/>
      <c r="E49" s="6"/>
      <c r="F49" s="87" t="str">
        <f>IF(E49=0,"%",E49/D22)</f>
        <v>%</v>
      </c>
      <c r="G49" s="5"/>
      <c r="H49" s="5"/>
      <c r="I49" s="5"/>
      <c r="J49" s="5"/>
      <c r="K49" s="5"/>
      <c r="L49" s="5"/>
      <c r="M49" s="4"/>
    </row>
    <row r="50" spans="2:13" ht="15.75" thickTop="1" x14ac:dyDescent="0.25">
      <c r="B50" s="7" t="s">
        <v>2</v>
      </c>
      <c r="C50" s="5"/>
      <c r="D50" s="5"/>
      <c r="E50" s="15"/>
      <c r="F50" s="5"/>
      <c r="G50" s="5"/>
      <c r="H50" s="5"/>
      <c r="I50" s="5"/>
      <c r="J50" s="5"/>
      <c r="K50" s="5"/>
      <c r="L50" s="5"/>
      <c r="M50" s="4"/>
    </row>
    <row r="51" spans="2:13" x14ac:dyDescent="0.25">
      <c r="B51" s="7" t="s">
        <v>65</v>
      </c>
      <c r="C51" s="5"/>
      <c r="D51" s="5"/>
      <c r="E51" s="14"/>
      <c r="F51" s="87" t="str">
        <f>IF(E50=0,"%",E51/E50)</f>
        <v>%</v>
      </c>
      <c r="G51" s="5"/>
      <c r="H51" s="5"/>
      <c r="I51" s="5"/>
      <c r="J51" s="5"/>
      <c r="K51" s="5"/>
      <c r="L51" s="5"/>
      <c r="M51" s="4"/>
    </row>
    <row r="52" spans="2:13" ht="15.75" thickBot="1" x14ac:dyDescent="0.3">
      <c r="B52" s="7" t="s">
        <v>59</v>
      </c>
      <c r="C52" s="5"/>
      <c r="D52" s="5"/>
      <c r="E52" s="12">
        <f>E50-ABS(E51)</f>
        <v>0</v>
      </c>
      <c r="F52" s="87" t="str">
        <f>IF(E50=0,"%",E52/E50)</f>
        <v>%</v>
      </c>
      <c r="G52" s="5"/>
      <c r="H52" s="5"/>
      <c r="I52" s="5"/>
      <c r="J52" s="5"/>
      <c r="K52" s="5"/>
      <c r="L52" s="5"/>
      <c r="M52" s="4"/>
    </row>
    <row r="53" spans="2:13" ht="15.75" thickTop="1" x14ac:dyDescent="0.25">
      <c r="B53" s="3"/>
      <c r="C53" s="2"/>
      <c r="D53" s="2"/>
      <c r="E53" s="2"/>
      <c r="F53" s="2"/>
      <c r="G53" s="2"/>
      <c r="H53" s="2"/>
      <c r="I53" s="2"/>
      <c r="J53" s="2"/>
      <c r="K53" s="2"/>
      <c r="L53" s="2"/>
      <c r="M53" s="1"/>
    </row>
  </sheetData>
  <pageMargins left="0.7" right="0.7" top="0.75" bottom="0.75" header="0.3" footer="0.3"/>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71A9F-098D-4659-950D-26D65AD494CA}">
  <sheetPr>
    <pageSetUpPr fitToPage="1"/>
  </sheetPr>
  <dimension ref="B1:Q53"/>
  <sheetViews>
    <sheetView zoomScale="85" zoomScaleNormal="85" workbookViewId="0">
      <selection activeCell="E45" sqref="E45"/>
    </sheetView>
  </sheetViews>
  <sheetFormatPr defaultColWidth="13.7109375" defaultRowHeight="15" x14ac:dyDescent="0.25"/>
  <cols>
    <col min="1" max="1" width="3" customWidth="1"/>
    <col min="2" max="2" width="30.140625" bestFit="1" customWidth="1"/>
    <col min="3" max="3" width="10" customWidth="1"/>
    <col min="4" max="4" width="16.5703125" customWidth="1"/>
    <col min="5" max="12" width="17.42578125" customWidth="1"/>
    <col min="13" max="13" width="2.42578125" customWidth="1"/>
    <col min="14" max="14" width="14.28515625" bestFit="1" customWidth="1"/>
  </cols>
  <sheetData>
    <row r="1" spans="2:17" x14ac:dyDescent="0.25">
      <c r="B1" s="45"/>
      <c r="C1" s="44"/>
      <c r="D1" s="44"/>
      <c r="E1" s="44"/>
      <c r="F1" s="44"/>
      <c r="G1" s="44"/>
      <c r="H1" s="44"/>
      <c r="I1" s="44"/>
      <c r="J1" s="44"/>
      <c r="K1" s="44"/>
      <c r="L1" s="44"/>
      <c r="M1" s="43"/>
      <c r="Q1" s="93" t="s">
        <v>111</v>
      </c>
    </row>
    <row r="2" spans="2:17" ht="21" x14ac:dyDescent="0.35">
      <c r="B2" s="42" t="s">
        <v>89</v>
      </c>
      <c r="C2" s="5"/>
      <c r="D2" s="5"/>
      <c r="E2" s="5"/>
      <c r="F2" s="5"/>
      <c r="G2" s="41" t="s">
        <v>54</v>
      </c>
      <c r="H2" s="5"/>
      <c r="I2" s="5"/>
      <c r="J2" s="5"/>
      <c r="K2" s="5"/>
      <c r="L2" s="5"/>
      <c r="M2" s="4"/>
      <c r="Q2" s="93" t="s">
        <v>113</v>
      </c>
    </row>
    <row r="3" spans="2:17" x14ac:dyDescent="0.25">
      <c r="B3" s="40" t="s">
        <v>44</v>
      </c>
      <c r="C3" s="5"/>
      <c r="D3" s="5"/>
      <c r="E3" s="5"/>
      <c r="F3" s="5"/>
      <c r="G3" s="5"/>
      <c r="H3" s="5"/>
      <c r="I3" s="5"/>
      <c r="J3" s="5"/>
      <c r="K3" s="5"/>
      <c r="L3" s="5"/>
      <c r="M3" s="4"/>
    </row>
    <row r="4" spans="2:17" x14ac:dyDescent="0.25">
      <c r="B4" s="11"/>
      <c r="C4" s="10"/>
      <c r="D4" s="10"/>
      <c r="E4" s="10"/>
      <c r="F4" s="10"/>
      <c r="G4" s="10"/>
      <c r="H4" s="10"/>
      <c r="I4" s="10"/>
      <c r="J4" s="10"/>
      <c r="K4" s="10"/>
      <c r="L4" s="10"/>
      <c r="M4" s="9"/>
    </row>
    <row r="5" spans="2:17" x14ac:dyDescent="0.25">
      <c r="B5" s="8" t="s">
        <v>43</v>
      </c>
      <c r="C5" s="5"/>
      <c r="D5" s="5"/>
      <c r="E5" s="39" t="s">
        <v>109</v>
      </c>
      <c r="F5" s="39"/>
      <c r="G5" s="39"/>
      <c r="H5" s="39"/>
      <c r="I5" s="39"/>
      <c r="J5" s="39"/>
      <c r="K5" s="5"/>
      <c r="L5" s="5"/>
      <c r="M5" s="4"/>
    </row>
    <row r="6" spans="2:17" x14ac:dyDescent="0.25">
      <c r="B6" s="8" t="s">
        <v>42</v>
      </c>
      <c r="C6" s="5"/>
      <c r="D6" s="5"/>
      <c r="E6" s="38" t="s">
        <v>121</v>
      </c>
      <c r="F6" s="38"/>
      <c r="G6" s="38"/>
      <c r="H6" s="38"/>
      <c r="I6" s="38"/>
      <c r="J6" s="38"/>
      <c r="K6" s="5"/>
      <c r="L6" s="5"/>
      <c r="M6" s="4"/>
    </row>
    <row r="7" spans="2:17" x14ac:dyDescent="0.25">
      <c r="B7" s="8" t="s">
        <v>41</v>
      </c>
      <c r="C7" s="5"/>
      <c r="D7" s="5"/>
      <c r="E7" s="50" t="s">
        <v>124</v>
      </c>
      <c r="F7" s="50"/>
      <c r="G7" s="50"/>
      <c r="H7" s="50"/>
      <c r="I7" s="50"/>
      <c r="J7" s="50"/>
      <c r="K7" s="5"/>
      <c r="L7" s="5"/>
      <c r="M7" s="4"/>
    </row>
    <row r="8" spans="2:17" x14ac:dyDescent="0.25">
      <c r="B8" s="8" t="s">
        <v>40</v>
      </c>
      <c r="C8" s="5"/>
      <c r="D8" s="5"/>
      <c r="E8" s="37">
        <v>45657</v>
      </c>
      <c r="F8" s="37"/>
      <c r="G8" s="37"/>
      <c r="H8" s="37"/>
      <c r="I8" s="37"/>
      <c r="J8" s="37"/>
      <c r="K8" s="5"/>
      <c r="L8" s="5"/>
      <c r="M8" s="4"/>
    </row>
    <row r="9" spans="2:17" x14ac:dyDescent="0.25">
      <c r="B9" s="8" t="s">
        <v>115</v>
      </c>
      <c r="C9" s="20"/>
      <c r="D9" s="5"/>
      <c r="E9" s="89" t="s">
        <v>110</v>
      </c>
      <c r="F9" s="5"/>
      <c r="G9" s="5"/>
      <c r="H9" s="5"/>
      <c r="I9" s="5"/>
      <c r="J9" s="5"/>
      <c r="K9" s="5"/>
      <c r="L9" s="5"/>
      <c r="M9" s="4"/>
    </row>
    <row r="10" spans="2:17" x14ac:dyDescent="0.25">
      <c r="B10" s="11"/>
      <c r="C10" s="10"/>
      <c r="D10" s="10"/>
      <c r="E10" s="10"/>
      <c r="F10" s="10"/>
      <c r="G10" s="10"/>
      <c r="H10" s="10"/>
      <c r="I10" s="10"/>
      <c r="J10" s="10"/>
      <c r="K10" s="10"/>
      <c r="L10" s="10"/>
      <c r="M10" s="9"/>
    </row>
    <row r="11" spans="2:17" x14ac:dyDescent="0.25">
      <c r="B11" s="8" t="s">
        <v>117</v>
      </c>
      <c r="C11" s="20"/>
      <c r="D11" s="20"/>
      <c r="E11" s="31" t="s">
        <v>33</v>
      </c>
      <c r="F11" s="31" t="s">
        <v>32</v>
      </c>
      <c r="G11" s="31" t="s">
        <v>31</v>
      </c>
      <c r="H11" s="31" t="s">
        <v>30</v>
      </c>
      <c r="I11" s="31" t="s">
        <v>29</v>
      </c>
      <c r="J11" s="5"/>
      <c r="K11" s="5"/>
      <c r="L11" s="5"/>
      <c r="M11" s="4"/>
    </row>
    <row r="12" spans="2:17" x14ac:dyDescent="0.25">
      <c r="B12" s="7" t="s">
        <v>123</v>
      </c>
      <c r="C12" s="5"/>
      <c r="D12" s="5"/>
      <c r="E12" s="100"/>
      <c r="F12" s="98"/>
      <c r="G12" s="98"/>
      <c r="H12" s="98"/>
      <c r="I12" s="99" t="s">
        <v>125</v>
      </c>
      <c r="J12" s="5"/>
      <c r="K12" s="5"/>
      <c r="L12" s="5"/>
      <c r="M12" s="4"/>
    </row>
    <row r="13" spans="2:17" x14ac:dyDescent="0.25">
      <c r="B13" s="11"/>
      <c r="C13" s="10"/>
      <c r="D13" s="10"/>
      <c r="E13" s="10"/>
      <c r="F13" s="10"/>
      <c r="G13" s="10"/>
      <c r="H13" s="10"/>
      <c r="I13" s="10"/>
      <c r="J13" s="10"/>
      <c r="K13" s="10"/>
      <c r="L13" s="10"/>
      <c r="M13" s="9"/>
    </row>
    <row r="14" spans="2:17" x14ac:dyDescent="0.25">
      <c r="B14" s="8" t="s">
        <v>118</v>
      </c>
      <c r="C14" s="20"/>
      <c r="D14" s="20"/>
      <c r="E14" s="31" t="s">
        <v>4</v>
      </c>
      <c r="F14" s="31" t="s">
        <v>15</v>
      </c>
      <c r="G14" s="31" t="s">
        <v>14</v>
      </c>
      <c r="H14" s="31" t="s">
        <v>13</v>
      </c>
      <c r="I14" s="31" t="s">
        <v>12</v>
      </c>
      <c r="J14" s="20"/>
      <c r="K14" s="20"/>
      <c r="L14" s="31" t="s">
        <v>9</v>
      </c>
      <c r="M14" s="4"/>
      <c r="N14" s="91"/>
      <c r="O14" s="90"/>
    </row>
    <row r="15" spans="2:17" x14ac:dyDescent="0.25">
      <c r="B15" s="7" t="s">
        <v>27</v>
      </c>
      <c r="C15" s="5"/>
      <c r="D15" s="5"/>
      <c r="E15" s="30">
        <v>5923529.9699999997</v>
      </c>
      <c r="F15" s="30">
        <v>5904560.3099999949</v>
      </c>
      <c r="G15" s="30"/>
      <c r="H15" s="29"/>
      <c r="I15" s="28"/>
      <c r="J15" s="5"/>
      <c r="K15" s="5"/>
      <c r="L15" s="15"/>
      <c r="M15" s="4"/>
      <c r="N15" s="92"/>
      <c r="O15" s="90"/>
    </row>
    <row r="16" spans="2:17" x14ac:dyDescent="0.25">
      <c r="B16" s="7" t="s">
        <v>26</v>
      </c>
      <c r="C16" s="5"/>
      <c r="D16" s="5"/>
      <c r="E16" s="30">
        <v>40782518.770000003</v>
      </c>
      <c r="F16" s="27">
        <v>40005853.279999971</v>
      </c>
      <c r="G16" s="27"/>
      <c r="H16" s="26"/>
      <c r="I16" s="25"/>
      <c r="J16" s="5"/>
      <c r="K16" s="5"/>
      <c r="L16" s="14"/>
      <c r="M16" s="4"/>
      <c r="N16" s="92"/>
      <c r="O16" s="90"/>
      <c r="P16" s="90"/>
    </row>
    <row r="17" spans="2:16" x14ac:dyDescent="0.25">
      <c r="B17" s="7" t="s">
        <v>25</v>
      </c>
      <c r="C17" s="5"/>
      <c r="D17" s="5"/>
      <c r="E17" s="24">
        <f>SUM(F17:L17)</f>
        <v>34459870.829999998</v>
      </c>
      <c r="F17" s="27">
        <v>34459870.829999998</v>
      </c>
      <c r="G17" s="26"/>
      <c r="H17" s="26"/>
      <c r="I17" s="25"/>
      <c r="J17" s="5"/>
      <c r="K17" s="5"/>
      <c r="L17" s="14"/>
      <c r="M17" s="4"/>
      <c r="O17" s="90"/>
      <c r="P17" s="90"/>
    </row>
    <row r="18" spans="2:16" x14ac:dyDescent="0.25">
      <c r="B18" s="7" t="s">
        <v>24</v>
      </c>
      <c r="C18" s="5"/>
      <c r="D18" s="5"/>
      <c r="E18" s="24">
        <f>SUM(F18:L18)</f>
        <v>3134981.83</v>
      </c>
      <c r="F18" s="27">
        <v>3134981.83</v>
      </c>
      <c r="G18" s="22"/>
      <c r="H18" s="22"/>
      <c r="I18" s="21"/>
      <c r="J18" s="5"/>
      <c r="K18" s="5"/>
      <c r="L18" s="86"/>
      <c r="M18" s="4"/>
      <c r="O18" s="90"/>
      <c r="P18" s="90"/>
    </row>
    <row r="19" spans="2:16" x14ac:dyDescent="0.25">
      <c r="B19" s="7" t="s">
        <v>23</v>
      </c>
      <c r="C19" s="5"/>
      <c r="D19" s="5"/>
      <c r="E19" s="32">
        <f>IF(E16=0,"%",MIN(E18,E17)/AVERAGE(E16,E15))</f>
        <v>0.13424307619989864</v>
      </c>
      <c r="F19" s="32"/>
      <c r="G19" s="32"/>
      <c r="H19" s="32"/>
      <c r="I19" s="32"/>
      <c r="J19" s="5"/>
      <c r="K19" s="5"/>
      <c r="L19" s="32"/>
      <c r="M19" s="4"/>
      <c r="O19" s="90"/>
      <c r="P19" s="90"/>
    </row>
    <row r="20" spans="2:16" x14ac:dyDescent="0.25">
      <c r="B20" s="11"/>
      <c r="C20" s="10"/>
      <c r="D20" s="67"/>
      <c r="E20" s="10"/>
      <c r="F20" s="10"/>
      <c r="G20" s="10"/>
      <c r="H20" s="10"/>
      <c r="I20" s="10"/>
      <c r="J20" s="10"/>
      <c r="K20" s="10"/>
      <c r="L20" s="10"/>
      <c r="M20" s="9"/>
    </row>
    <row r="21" spans="2:16" x14ac:dyDescent="0.25">
      <c r="B21" s="8" t="s">
        <v>22</v>
      </c>
      <c r="C21" s="5"/>
      <c r="D21" s="31" t="s">
        <v>119</v>
      </c>
      <c r="E21" s="5"/>
      <c r="F21" s="5"/>
      <c r="G21" s="5"/>
      <c r="H21" s="5"/>
      <c r="I21" s="5"/>
      <c r="J21" s="5"/>
      <c r="K21" s="5"/>
      <c r="L21" s="5"/>
      <c r="M21" s="4"/>
    </row>
    <row r="22" spans="2:16" x14ac:dyDescent="0.25">
      <c r="B22" s="7" t="s">
        <v>81</v>
      </c>
      <c r="C22" s="5"/>
      <c r="D22" s="15"/>
      <c r="E22" s="5"/>
      <c r="F22" s="5"/>
      <c r="G22" s="5"/>
      <c r="H22" s="5"/>
      <c r="I22" s="5"/>
      <c r="J22" s="5"/>
      <c r="K22" s="5"/>
      <c r="L22" s="5"/>
      <c r="M22" s="4"/>
    </row>
    <row r="23" spans="2:16" x14ac:dyDescent="0.25">
      <c r="B23" s="7" t="s">
        <v>20</v>
      </c>
      <c r="C23" s="5"/>
      <c r="D23" s="13"/>
      <c r="E23" s="5"/>
      <c r="F23" s="5"/>
      <c r="G23" s="5"/>
      <c r="H23" s="5"/>
      <c r="I23" s="5"/>
      <c r="J23" s="5"/>
      <c r="K23" s="5"/>
      <c r="L23" s="5"/>
      <c r="M23" s="4"/>
    </row>
    <row r="24" spans="2:16" ht="15.75" thickBot="1" x14ac:dyDescent="0.3">
      <c r="B24" s="8" t="s">
        <v>4</v>
      </c>
      <c r="C24" s="20"/>
      <c r="D24" s="76">
        <f>SUM(D22:D23)</f>
        <v>0</v>
      </c>
      <c r="E24" s="5"/>
      <c r="F24" s="5"/>
      <c r="G24" s="5"/>
      <c r="H24" s="5"/>
      <c r="I24" s="5"/>
      <c r="J24" s="5"/>
      <c r="K24" s="5"/>
      <c r="L24" s="5"/>
      <c r="M24" s="4"/>
    </row>
    <row r="25" spans="2:16" ht="15.75" thickTop="1" x14ac:dyDescent="0.25">
      <c r="B25" s="11"/>
      <c r="C25" s="10"/>
      <c r="D25" s="10"/>
      <c r="E25" s="10"/>
      <c r="F25" s="10"/>
      <c r="G25" s="10"/>
      <c r="H25" s="10"/>
      <c r="I25" s="10"/>
      <c r="J25" s="10"/>
      <c r="K25" s="10"/>
      <c r="L25" s="10"/>
      <c r="M25" s="9"/>
    </row>
    <row r="26" spans="2:16" x14ac:dyDescent="0.25">
      <c r="B26" s="60" t="s">
        <v>79</v>
      </c>
      <c r="C26" s="61"/>
      <c r="D26" s="62" t="s">
        <v>62</v>
      </c>
      <c r="E26" s="63" t="s">
        <v>80</v>
      </c>
      <c r="F26" s="63"/>
      <c r="G26" s="62"/>
      <c r="H26" s="62"/>
      <c r="I26" s="62"/>
      <c r="J26" s="62"/>
      <c r="K26" s="61"/>
      <c r="L26" s="64"/>
      <c r="M26" s="65"/>
    </row>
    <row r="27" spans="2:16" ht="15.75" thickBot="1" x14ac:dyDescent="0.3">
      <c r="B27" s="66" t="s">
        <v>63</v>
      </c>
      <c r="C27" s="64"/>
      <c r="D27" s="71"/>
      <c r="E27" s="70"/>
      <c r="F27" s="62"/>
      <c r="G27" s="62"/>
      <c r="H27" s="62"/>
      <c r="I27" s="62"/>
      <c r="J27" s="62"/>
      <c r="K27" s="61"/>
      <c r="L27" s="64"/>
      <c r="M27" s="65"/>
    </row>
    <row r="28" spans="2:16" ht="15.75" thickTop="1" x14ac:dyDescent="0.25">
      <c r="B28" s="11"/>
      <c r="C28" s="10"/>
      <c r="D28" s="75"/>
      <c r="E28" s="10"/>
      <c r="F28" s="10"/>
      <c r="G28" s="10"/>
      <c r="H28" s="10"/>
      <c r="I28" s="10"/>
      <c r="J28" s="10"/>
      <c r="K28" s="10"/>
      <c r="L28" s="10"/>
      <c r="M28" s="9"/>
    </row>
    <row r="29" spans="2:16" x14ac:dyDescent="0.25">
      <c r="B29" s="8" t="s">
        <v>56</v>
      </c>
      <c r="C29" s="5"/>
      <c r="D29" s="72" t="s">
        <v>62</v>
      </c>
      <c r="E29" s="31" t="s">
        <v>4</v>
      </c>
      <c r="F29" s="5"/>
      <c r="G29" s="5"/>
      <c r="H29" s="5"/>
      <c r="I29" s="5"/>
      <c r="J29" s="5"/>
      <c r="K29" s="5"/>
      <c r="L29" s="5"/>
      <c r="M29" s="4"/>
    </row>
    <row r="30" spans="2:16" x14ac:dyDescent="0.25">
      <c r="B30" s="7" t="s">
        <v>97</v>
      </c>
      <c r="C30" s="5"/>
      <c r="D30" s="73"/>
      <c r="E30" s="77">
        <v>5.4999999999999997E-3</v>
      </c>
      <c r="F30" s="5"/>
      <c r="G30" s="5"/>
      <c r="H30" s="5"/>
      <c r="I30" s="5"/>
      <c r="J30" s="5"/>
      <c r="K30" s="5"/>
      <c r="L30" s="5"/>
      <c r="M30" s="4"/>
    </row>
    <row r="31" spans="2:16" x14ac:dyDescent="0.25">
      <c r="B31" s="7" t="s">
        <v>55</v>
      </c>
      <c r="C31" s="5"/>
      <c r="D31" s="73"/>
      <c r="E31" s="78">
        <v>1.5000000000000005E-3</v>
      </c>
      <c r="F31" s="5"/>
      <c r="G31" s="5"/>
      <c r="H31" s="5"/>
      <c r="I31" s="5"/>
      <c r="J31" s="5"/>
      <c r="K31" s="5"/>
      <c r="L31" s="5"/>
      <c r="M31" s="4"/>
    </row>
    <row r="32" spans="2:16" x14ac:dyDescent="0.25">
      <c r="B32" s="7" t="s">
        <v>50</v>
      </c>
      <c r="C32" s="5"/>
      <c r="D32" s="73"/>
      <c r="E32" s="79">
        <v>0</v>
      </c>
      <c r="F32" s="5"/>
      <c r="G32" s="5"/>
      <c r="H32" s="5"/>
      <c r="I32" s="5"/>
      <c r="J32" s="5"/>
      <c r="K32" s="5"/>
      <c r="L32" s="5"/>
      <c r="M32" s="4"/>
    </row>
    <row r="33" spans="2:17" ht="15.75" thickBot="1" x14ac:dyDescent="0.3">
      <c r="B33" s="8" t="s">
        <v>77</v>
      </c>
      <c r="C33" s="20"/>
      <c r="D33" s="74">
        <f>E33*$D$27</f>
        <v>0</v>
      </c>
      <c r="E33" s="80">
        <f>SUM(E30:E32)</f>
        <v>7.0000000000000001E-3</v>
      </c>
      <c r="F33" s="5"/>
      <c r="G33" s="5"/>
      <c r="H33" s="5"/>
      <c r="I33" s="5"/>
      <c r="J33" s="5"/>
      <c r="K33" s="5"/>
      <c r="L33" s="5"/>
      <c r="M33" s="4"/>
    </row>
    <row r="34" spans="2:17" ht="15.75" thickTop="1" x14ac:dyDescent="0.25">
      <c r="B34" s="11"/>
      <c r="C34" s="10"/>
      <c r="D34" s="75"/>
      <c r="E34" s="10"/>
      <c r="F34" s="10"/>
      <c r="G34" s="10"/>
      <c r="H34" s="10"/>
      <c r="I34" s="10"/>
      <c r="J34" s="10"/>
      <c r="K34" s="10"/>
      <c r="L34" s="10"/>
      <c r="M34" s="9"/>
    </row>
    <row r="35" spans="2:17" x14ac:dyDescent="0.25">
      <c r="B35" s="8" t="s">
        <v>17</v>
      </c>
      <c r="C35" s="5"/>
      <c r="D35" s="72" t="s">
        <v>62</v>
      </c>
      <c r="E35" s="31" t="s">
        <v>4</v>
      </c>
      <c r="F35" s="5"/>
      <c r="G35" s="5"/>
      <c r="H35" s="5"/>
      <c r="I35" s="5"/>
      <c r="J35" s="5"/>
      <c r="K35" s="5"/>
      <c r="L35" s="5"/>
      <c r="M35" s="4"/>
    </row>
    <row r="36" spans="2:17" ht="15.75" thickBot="1" x14ac:dyDescent="0.3">
      <c r="B36" s="7" t="s">
        <v>17</v>
      </c>
      <c r="C36" s="5"/>
      <c r="D36" s="74">
        <f>E36*$D$27</f>
        <v>0</v>
      </c>
      <c r="E36" s="81">
        <v>0</v>
      </c>
      <c r="F36" s="5"/>
      <c r="G36" s="5"/>
      <c r="H36" s="5"/>
      <c r="I36" s="5"/>
      <c r="J36" s="5"/>
      <c r="K36" s="5"/>
      <c r="L36" s="5"/>
      <c r="M36" s="4"/>
    </row>
    <row r="37" spans="2:17" ht="15.75" thickTop="1" x14ac:dyDescent="0.25">
      <c r="B37" s="11"/>
      <c r="C37" s="10"/>
      <c r="D37" s="75"/>
      <c r="E37" s="10"/>
      <c r="F37" s="10"/>
      <c r="G37" s="10"/>
      <c r="H37" s="10"/>
      <c r="I37" s="10"/>
      <c r="J37" s="10"/>
      <c r="K37" s="10"/>
      <c r="L37" s="10"/>
      <c r="M37" s="9"/>
      <c r="Q37" s="95"/>
    </row>
    <row r="38" spans="2:17" x14ac:dyDescent="0.25">
      <c r="B38" s="8" t="s">
        <v>16</v>
      </c>
      <c r="C38" s="20"/>
      <c r="D38" s="72" t="s">
        <v>62</v>
      </c>
      <c r="E38" s="31" t="s">
        <v>4</v>
      </c>
      <c r="F38" s="31" t="s">
        <v>15</v>
      </c>
      <c r="G38" s="31" t="s">
        <v>14</v>
      </c>
      <c r="H38" s="31" t="s">
        <v>13</v>
      </c>
      <c r="I38" s="31" t="s">
        <v>12</v>
      </c>
      <c r="J38" s="31" t="s">
        <v>11</v>
      </c>
      <c r="K38" s="31" t="s">
        <v>10</v>
      </c>
      <c r="L38" s="31" t="s">
        <v>9</v>
      </c>
      <c r="M38" s="4"/>
      <c r="Q38" s="95"/>
    </row>
    <row r="39" spans="2:17" x14ac:dyDescent="0.25">
      <c r="B39" s="7" t="s">
        <v>8</v>
      </c>
      <c r="C39" s="5"/>
      <c r="D39" s="73"/>
      <c r="E39" s="82">
        <f t="shared" ref="E39:E43" si="0">SUM(F39:L39)</f>
        <v>1.5957325902354188E-3</v>
      </c>
      <c r="F39" s="102">
        <v>1.5957325902354188E-3</v>
      </c>
      <c r="G39" s="51"/>
      <c r="H39" s="51"/>
      <c r="I39" s="51"/>
      <c r="J39" s="51"/>
      <c r="K39" s="51"/>
      <c r="L39" s="52"/>
      <c r="M39" s="4"/>
      <c r="Q39" s="94"/>
    </row>
    <row r="40" spans="2:17" x14ac:dyDescent="0.25">
      <c r="B40" s="7" t="s">
        <v>7</v>
      </c>
      <c r="C40" s="5"/>
      <c r="D40" s="73"/>
      <c r="E40" s="82">
        <f t="shared" si="0"/>
        <v>5.4281746543089534E-4</v>
      </c>
      <c r="F40" s="102">
        <v>5.4281746543089534E-4</v>
      </c>
      <c r="G40" s="54"/>
      <c r="H40" s="54"/>
      <c r="I40" s="54"/>
      <c r="J40" s="54"/>
      <c r="K40" s="54"/>
      <c r="L40" s="55"/>
      <c r="M40" s="4"/>
    </row>
    <row r="41" spans="2:17" x14ac:dyDescent="0.25">
      <c r="B41" s="7" t="s">
        <v>78</v>
      </c>
      <c r="C41" s="5"/>
      <c r="D41" s="73"/>
      <c r="E41" s="82">
        <f t="shared" si="0"/>
        <v>3.1985466986100002E-3</v>
      </c>
      <c r="F41" s="102">
        <v>3.1985466986100002E-3</v>
      </c>
      <c r="G41" s="54"/>
      <c r="H41" s="54"/>
      <c r="I41" s="54"/>
      <c r="J41" s="54"/>
      <c r="K41" s="54"/>
      <c r="L41" s="55"/>
      <c r="M41" s="4"/>
      <c r="Q41" s="94"/>
    </row>
    <row r="42" spans="2:17" x14ac:dyDescent="0.25">
      <c r="B42" s="7" t="s">
        <v>6</v>
      </c>
      <c r="C42" s="5"/>
      <c r="D42" s="73"/>
      <c r="E42" s="82">
        <f t="shared" si="0"/>
        <v>0</v>
      </c>
      <c r="F42" s="53">
        <v>0</v>
      </c>
      <c r="G42" s="54"/>
      <c r="H42" s="54"/>
      <c r="I42" s="54"/>
      <c r="J42" s="54"/>
      <c r="K42" s="54"/>
      <c r="L42" s="55"/>
      <c r="M42" s="4"/>
      <c r="Q42" s="94"/>
    </row>
    <row r="43" spans="2:17" x14ac:dyDescent="0.25">
      <c r="B43" s="7" t="s">
        <v>53</v>
      </c>
      <c r="C43" s="5"/>
      <c r="D43" s="73"/>
      <c r="E43" s="82">
        <f t="shared" si="0"/>
        <v>0</v>
      </c>
      <c r="F43" s="53">
        <v>0</v>
      </c>
      <c r="G43" s="54"/>
      <c r="H43" s="54"/>
      <c r="I43" s="54"/>
      <c r="J43" s="54"/>
      <c r="K43" s="54"/>
      <c r="L43" s="55"/>
      <c r="M43" s="4"/>
    </row>
    <row r="44" spans="2:17" x14ac:dyDescent="0.25">
      <c r="B44" s="7" t="s">
        <v>5</v>
      </c>
      <c r="C44" s="5"/>
      <c r="D44" s="73"/>
      <c r="E44" s="82">
        <f>SUM(F44:L44)</f>
        <v>0</v>
      </c>
      <c r="F44" s="56">
        <v>0</v>
      </c>
      <c r="G44" s="57"/>
      <c r="H44" s="57"/>
      <c r="I44" s="57"/>
      <c r="J44" s="57"/>
      <c r="K44" s="57"/>
      <c r="L44" s="58"/>
      <c r="M44" s="4"/>
    </row>
    <row r="45" spans="2:17" x14ac:dyDescent="0.25">
      <c r="B45" s="7" t="s">
        <v>58</v>
      </c>
      <c r="C45" s="5"/>
      <c r="D45" s="73"/>
      <c r="E45" s="104">
        <v>0</v>
      </c>
      <c r="F45" s="5"/>
      <c r="G45" s="5"/>
      <c r="H45" s="5"/>
      <c r="I45" s="5"/>
      <c r="J45" s="5"/>
      <c r="K45" s="5"/>
      <c r="L45" s="5"/>
      <c r="M45" s="4"/>
    </row>
    <row r="46" spans="2:17" ht="15.75" thickBot="1" x14ac:dyDescent="0.3">
      <c r="B46" s="8" t="s">
        <v>57</v>
      </c>
      <c r="C46" s="20"/>
      <c r="D46" s="74">
        <f>E46*$D$27</f>
        <v>0</v>
      </c>
      <c r="E46" s="80">
        <f>SUM(E39:E45)</f>
        <v>5.3370967542763145E-3</v>
      </c>
      <c r="F46" s="59">
        <f t="shared" ref="F46:L46" si="1">SUM(F39:F45)</f>
        <v>5.3370967542763145E-3</v>
      </c>
      <c r="G46" s="59">
        <f t="shared" si="1"/>
        <v>0</v>
      </c>
      <c r="H46" s="59">
        <f t="shared" si="1"/>
        <v>0</v>
      </c>
      <c r="I46" s="59">
        <f t="shared" si="1"/>
        <v>0</v>
      </c>
      <c r="J46" s="59">
        <f t="shared" si="1"/>
        <v>0</v>
      </c>
      <c r="K46" s="59">
        <f t="shared" si="1"/>
        <v>0</v>
      </c>
      <c r="L46" s="59">
        <f t="shared" si="1"/>
        <v>0</v>
      </c>
      <c r="M46" s="4"/>
    </row>
    <row r="47" spans="2:17" ht="15.75" thickTop="1" x14ac:dyDescent="0.25">
      <c r="B47" s="18"/>
      <c r="C47" s="17"/>
      <c r="D47" s="69"/>
      <c r="E47" s="17"/>
      <c r="F47" s="17"/>
      <c r="G47" s="17"/>
      <c r="H47" s="17"/>
      <c r="I47" s="17"/>
      <c r="J47" s="17"/>
      <c r="K47" s="17"/>
      <c r="L47" s="17"/>
      <c r="M47" s="16"/>
    </row>
    <row r="48" spans="2:17" x14ac:dyDescent="0.25">
      <c r="B48" s="8" t="s">
        <v>3</v>
      </c>
      <c r="C48" s="5"/>
      <c r="D48" s="5"/>
      <c r="E48" s="68" t="s">
        <v>4</v>
      </c>
      <c r="F48" s="5"/>
      <c r="G48" s="5"/>
      <c r="H48" s="5"/>
      <c r="I48" s="5"/>
      <c r="J48" s="5"/>
      <c r="K48" s="5"/>
      <c r="L48" s="5"/>
      <c r="M48" s="4"/>
    </row>
    <row r="49" spans="2:13" ht="15.75" thickBot="1" x14ac:dyDescent="0.3">
      <c r="B49" s="7" t="s">
        <v>82</v>
      </c>
      <c r="C49" s="5"/>
      <c r="D49" s="5"/>
      <c r="E49" s="6"/>
      <c r="F49" s="87" t="str">
        <f>IF(E49=0,"%",E49/D22)</f>
        <v>%</v>
      </c>
      <c r="G49" s="5"/>
      <c r="H49" s="5"/>
      <c r="I49" s="5"/>
      <c r="J49" s="5"/>
      <c r="K49" s="5"/>
      <c r="L49" s="5"/>
      <c r="M49" s="4"/>
    </row>
    <row r="50" spans="2:13" ht="15.75" thickTop="1" x14ac:dyDescent="0.25">
      <c r="B50" s="7" t="s">
        <v>2</v>
      </c>
      <c r="C50" s="5"/>
      <c r="D50" s="5"/>
      <c r="E50" s="15"/>
      <c r="F50" s="5"/>
      <c r="G50" s="5"/>
      <c r="H50" s="5"/>
      <c r="I50" s="5"/>
      <c r="J50" s="5"/>
      <c r="K50" s="5"/>
      <c r="L50" s="5"/>
      <c r="M50" s="4"/>
    </row>
    <row r="51" spans="2:13" x14ac:dyDescent="0.25">
      <c r="B51" s="7" t="s">
        <v>65</v>
      </c>
      <c r="C51" s="5"/>
      <c r="D51" s="5"/>
      <c r="E51" s="14"/>
      <c r="F51" s="87" t="str">
        <f>IF(E50=0,"%",E51/E50)</f>
        <v>%</v>
      </c>
      <c r="G51" s="5"/>
      <c r="H51" s="5"/>
      <c r="I51" s="5"/>
      <c r="J51" s="5"/>
      <c r="K51" s="5"/>
      <c r="L51" s="5"/>
      <c r="M51" s="4"/>
    </row>
    <row r="52" spans="2:13" ht="15.75" thickBot="1" x14ac:dyDescent="0.3">
      <c r="B52" s="7" t="s">
        <v>59</v>
      </c>
      <c r="C52" s="5"/>
      <c r="D52" s="5"/>
      <c r="E52" s="12">
        <f>E50-ABS(E51)</f>
        <v>0</v>
      </c>
      <c r="F52" s="87" t="str">
        <f>IF(E50=0,"%",E52/E50)</f>
        <v>%</v>
      </c>
      <c r="G52" s="5"/>
      <c r="H52" s="5"/>
      <c r="I52" s="5"/>
      <c r="J52" s="5"/>
      <c r="K52" s="5"/>
      <c r="L52" s="5"/>
      <c r="M52" s="4"/>
    </row>
    <row r="53" spans="2:13" ht="15.75" thickTop="1" x14ac:dyDescent="0.25">
      <c r="B53" s="3"/>
      <c r="C53" s="2"/>
      <c r="D53" s="2"/>
      <c r="E53" s="2"/>
      <c r="F53" s="2"/>
      <c r="G53" s="2"/>
      <c r="H53" s="2"/>
      <c r="I53" s="2"/>
      <c r="J53" s="2"/>
      <c r="K53" s="2"/>
      <c r="L53" s="2"/>
      <c r="M53" s="1"/>
    </row>
  </sheetData>
  <pageMargins left="0.7" right="0.7" top="0.75" bottom="0.75" header="0.3" footer="0.3"/>
  <pageSetup paperSize="9"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b5ddd96-e2fb-4c16-bed4-4cbfa7a95021">
      <Terms xmlns="http://schemas.microsoft.com/office/infopath/2007/PartnerControls"/>
    </lcf76f155ced4ddcb4097134ff3c332f>
    <TaxCatchAll xmlns="a735f275-5a30-4f61-85a7-bbec9e1580ea" xsi:nil="true"/>
    <_Flow_SignoffStatus xmlns="db5ddd96-e2fb-4c16-bed4-4cbfa7a9502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87E3D7C1BCDE45A6DB06D240E465DC" ma:contentTypeVersion="16" ma:contentTypeDescription="Create a new document." ma:contentTypeScope="" ma:versionID="f0366ad1ab9a25d6e0e1280a8de243b3">
  <xsd:schema xmlns:xsd="http://www.w3.org/2001/XMLSchema" xmlns:xs="http://www.w3.org/2001/XMLSchema" xmlns:p="http://schemas.microsoft.com/office/2006/metadata/properties" xmlns:ns2="db5ddd96-e2fb-4c16-bed4-4cbfa7a95021" xmlns:ns3="a735f275-5a30-4f61-85a7-bbec9e1580ea" targetNamespace="http://schemas.microsoft.com/office/2006/metadata/properties" ma:root="true" ma:fieldsID="3cd62a910a405e92d2727e90baa10972" ns2:_="" ns3:_="">
    <xsd:import namespace="db5ddd96-e2fb-4c16-bed4-4cbfa7a95021"/>
    <xsd:import namespace="a735f275-5a30-4f61-85a7-bbec9e1580e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5ddd96-e2fb-4c16-bed4-4cbfa7a950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ce6581e-fde9-4049-9fa0-f6ac9be52b19"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Flow_SignoffStatus" ma:index="23"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35f275-5a30-4f61-85a7-bbec9e1580e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dfded80-a34e-410b-9279-be42006f5705}" ma:internalName="TaxCatchAll" ma:showField="CatchAllData" ma:web="a735f275-5a30-4f61-85a7-bbec9e1580e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D64521-0A62-49E6-914A-A131F531A722}">
  <ds:schemaRefs>
    <ds:schemaRef ds:uri="http://schemas.microsoft.com/sharepoint/v3/contenttype/forms"/>
  </ds:schemaRefs>
</ds:datastoreItem>
</file>

<file path=customXml/itemProps2.xml><?xml version="1.0" encoding="utf-8"?>
<ds:datastoreItem xmlns:ds="http://schemas.openxmlformats.org/officeDocument/2006/customXml" ds:itemID="{F0B42306-DEBC-4DCD-9133-59DFC2E9A04F}">
  <ds:schemaRefs>
    <ds:schemaRef ds:uri="db5ddd96-e2fb-4c16-bed4-4cbfa7a95021"/>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http://schemas.microsoft.com/office/infopath/2007/PartnerControls"/>
    <ds:schemaRef ds:uri="a735f275-5a30-4f61-85a7-bbec9e1580e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9825F56-2F19-4595-98BE-54DB9E3083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5ddd96-e2fb-4c16-bed4-4cbfa7a95021"/>
    <ds:schemaRef ds:uri="a735f275-5a30-4f61-85a7-bbec9e1580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Notes</vt:lpstr>
      <vt:lpstr>Segregated Mandate</vt:lpstr>
      <vt:lpstr>IE000ZTI69Z2</vt:lpstr>
      <vt:lpstr>IE000TY5NG77</vt:lpstr>
      <vt:lpstr>IE0007HW6LU0</vt:lpstr>
      <vt:lpstr>Sheet6</vt:lpstr>
      <vt:lpstr>IE0007HW6LU0!Print_Area</vt:lpstr>
      <vt:lpstr>IE000TY5NG77!Print_Area</vt:lpstr>
      <vt:lpstr>IE000ZTI69Z2!Print_Area</vt:lpstr>
    </vt:vector>
  </TitlesOfParts>
  <Company>Investment Management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John Ensor</cp:lastModifiedBy>
  <cp:lastPrinted>2024-04-29T16:22:23Z</cp:lastPrinted>
  <dcterms:created xsi:type="dcterms:W3CDTF">2016-07-29T13:57:37Z</dcterms:created>
  <dcterms:modified xsi:type="dcterms:W3CDTF">2025-06-03T16:24:29Z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0x0101002087E3D7C1BCDE45A6DB06D240E465DC</vt:lpwstr>
  </property>
  <property fmtid="{D5CDD505-2E9C-101B-9397-08002B2CF9AE}" pid="3" name="Order">
    <vt:r8>61182600</vt:r8>
  </property>
  <property fmtid="{D5CDD505-2E9C-101B-9397-08002B2CF9AE}" pid="4" name="MediaServiceImageTags">
    <vt:lpwstr/>
  </property>
</Properties>
</file>