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ontanaroassetmngt.sharepoint.com/sites/Company/Shared Documents/F-Drive/COMPLIANCE/31 - MiFID II/Costs &amp; Charges Template/27. Jan 2026/"/>
    </mc:Choice>
  </mc:AlternateContent>
  <xr:revisionPtr revIDLastSave="2" documentId="8_{2D2BEB0B-8A0C-4773-A953-D815D834C91B}" xr6:coauthVersionLast="47" xr6:coauthVersionMax="47" xr10:uidLastSave="{01295FD5-8EDC-49E5-9ECD-A9980E856E6B}"/>
  <bookViews>
    <workbookView xWindow="-120" yWindow="-120" windowWidth="25440" windowHeight="15270" tabRatio="818" firstSheet="2" activeTab="2" xr2:uid="{00000000-000D-0000-FFFF-FFFF00000000}"/>
  </bookViews>
  <sheets>
    <sheet name="Notes" sheetId="3" state="hidden" r:id="rId1"/>
    <sheet name="Segregated Mandate" sheetId="1" state="hidden" r:id="rId2"/>
    <sheet name="IE00BYSRYX17" sheetId="33" r:id="rId3"/>
    <sheet name="IE00B3Q8KY24" sheetId="34" r:id="rId4"/>
    <sheet name="IE00BFFK9M41" sheetId="36" r:id="rId5"/>
    <sheet name="IE000RW8NX63" sheetId="37" r:id="rId6"/>
    <sheet name="Sheet6" sheetId="11" state="hidden" r:id="rId7"/>
  </sheets>
  <externalReferences>
    <externalReference r:id="rId8"/>
  </externalReferences>
  <definedNames>
    <definedName name="Cash">#REF!</definedName>
    <definedName name="CashTotal">[1]VALUTotals!$B$9</definedName>
    <definedName name="CurrCost">[1]Currencies!$H$13</definedName>
    <definedName name="CurrMkt">[1]Currencies!$I$13</definedName>
    <definedName name="Equity">#REF!</definedName>
    <definedName name="EquityTotal">[1]VALUTotals!$C$9</definedName>
    <definedName name="PARM_Account">[1]IOControl!$E$2</definedName>
    <definedName name="PARM_Date">[1]IOControl!$E$3</definedName>
    <definedName name="Payables">[1]VALUTotals!$E$9</definedName>
    <definedName name="_xlnm.Print_Area" localSheetId="5">IE000RW8NX63!$B$1:$M$53</definedName>
    <definedName name="_xlnm.Print_Area" localSheetId="3">IE00B3Q8KY24!$B$1:$M$53</definedName>
    <definedName name="_xlnm.Print_Area" localSheetId="4">IE00BFFK9M41!$B$1:$M$53</definedName>
    <definedName name="_xlnm.Print_Area" localSheetId="2">IE00BYSRYX17!$B$1:$M$53</definedName>
    <definedName name="Receivables">[1]VALUTotals!$D$9</definedName>
    <definedName name="VALU_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37" l="1"/>
  <c r="E52" i="37"/>
  <c r="F51" i="37"/>
  <c r="F49" i="37"/>
  <c r="L46" i="37"/>
  <c r="K46" i="37"/>
  <c r="J46" i="37"/>
  <c r="I46" i="37"/>
  <c r="H46" i="37"/>
  <c r="G46" i="37"/>
  <c r="E44" i="37"/>
  <c r="E43" i="37"/>
  <c r="E42" i="37"/>
  <c r="E41" i="37"/>
  <c r="E40" i="37"/>
  <c r="D36" i="37"/>
  <c r="D24" i="37"/>
  <c r="E18" i="37"/>
  <c r="E17" i="37"/>
  <c r="F46" i="37" l="1"/>
  <c r="E39" i="37"/>
  <c r="E46" i="37" s="1"/>
  <c r="D46" i="37" s="1"/>
  <c r="E19" i="37"/>
  <c r="E33" i="37"/>
  <c r="D33" i="37" s="1"/>
  <c r="F52" i="36" l="1"/>
  <c r="E52" i="36"/>
  <c r="F51" i="36"/>
  <c r="F49" i="36"/>
  <c r="L46" i="36"/>
  <c r="K46" i="36"/>
  <c r="J46" i="36"/>
  <c r="I46" i="36"/>
  <c r="H46" i="36"/>
  <c r="G46" i="36"/>
  <c r="E44" i="36"/>
  <c r="E43" i="36"/>
  <c r="E42" i="36"/>
  <c r="E41" i="36"/>
  <c r="D36" i="36"/>
  <c r="D24" i="36"/>
  <c r="E18" i="36"/>
  <c r="E17" i="36"/>
  <c r="E19" i="36" l="1"/>
  <c r="E33" i="36"/>
  <c r="D33" i="36" s="1"/>
  <c r="E18" i="34"/>
  <c r="E17" i="34"/>
  <c r="E41" i="34" l="1"/>
  <c r="D36" i="33"/>
  <c r="E18" i="33"/>
  <c r="E17" i="33"/>
  <c r="F52" i="34"/>
  <c r="E52" i="34"/>
  <c r="F51" i="34"/>
  <c r="F49" i="34"/>
  <c r="L46" i="34"/>
  <c r="K46" i="34"/>
  <c r="J46" i="34"/>
  <c r="I46" i="34"/>
  <c r="H46" i="34"/>
  <c r="G46" i="34"/>
  <c r="E44" i="34"/>
  <c r="E43" i="34"/>
  <c r="E42" i="34"/>
  <c r="D36" i="34"/>
  <c r="D24" i="34"/>
  <c r="F52" i="33"/>
  <c r="E52" i="33"/>
  <c r="F51" i="33"/>
  <c r="F49" i="33"/>
  <c r="L46" i="33"/>
  <c r="K46" i="33"/>
  <c r="J46" i="33"/>
  <c r="I46" i="33"/>
  <c r="H46" i="33"/>
  <c r="G46" i="33"/>
  <c r="E44" i="33"/>
  <c r="E43" i="33"/>
  <c r="E42" i="33"/>
  <c r="E41" i="33"/>
  <c r="D24" i="33"/>
  <c r="E33" i="33" l="1"/>
  <c r="D33" i="33" s="1"/>
  <c r="E19" i="33"/>
  <c r="E33" i="34"/>
  <c r="D33" i="34" s="1"/>
  <c r="E19" i="34" l="1"/>
  <c r="E43" i="1" l="1"/>
  <c r="D46" i="1"/>
  <c r="E46" i="1" l="1"/>
  <c r="E45" i="1"/>
  <c r="D18" i="1"/>
  <c r="D17" i="1"/>
  <c r="D52" i="1"/>
  <c r="E52" i="1"/>
  <c r="E51" i="1"/>
  <c r="K40" i="1" l="1"/>
  <c r="G40" i="1"/>
  <c r="H40" i="1"/>
  <c r="D27" i="1" l="1"/>
  <c r="D33" i="1"/>
  <c r="D34" i="1"/>
  <c r="D35" i="1"/>
  <c r="D36" i="1"/>
  <c r="D37" i="1"/>
  <c r="D38" i="1"/>
  <c r="E39" i="1"/>
  <c r="E40" i="1" s="1"/>
  <c r="F39" i="1"/>
  <c r="F40" i="1" s="1"/>
  <c r="G39" i="1"/>
  <c r="H39" i="1"/>
  <c r="I39" i="1"/>
  <c r="J39" i="1"/>
  <c r="K39" i="1"/>
  <c r="D19" i="1" l="1"/>
  <c r="D39" i="1"/>
  <c r="E40" i="36" l="1"/>
  <c r="F46" i="36" l="1"/>
  <c r="E39" i="36"/>
  <c r="E46" i="36" s="1"/>
  <c r="D46" i="36" s="1"/>
  <c r="E40" i="33"/>
  <c r="E40" i="34"/>
  <c r="E39" i="34" l="1"/>
  <c r="E46" i="34" s="1"/>
  <c r="D46" i="34" s="1"/>
  <c r="F46" i="34"/>
  <c r="E39" i="33"/>
  <c r="E46" i="33" s="1"/>
  <c r="D46" i="33" s="1"/>
  <c r="F46" i="33"/>
</calcChain>
</file>

<file path=xl/sharedStrings.xml><?xml version="1.0" encoding="utf-8"?>
<sst xmlns="http://schemas.openxmlformats.org/spreadsheetml/2006/main" count="411" uniqueCount="126">
  <si>
    <t>Custody charges</t>
  </si>
  <si>
    <t>Income retained by client</t>
  </si>
  <si>
    <t>Gross income</t>
  </si>
  <si>
    <t>Stock lending (if applicable)</t>
  </si>
  <si>
    <t>Total</t>
  </si>
  <si>
    <t>Other transaction costs (specify)</t>
  </si>
  <si>
    <t>Entry/exit charges</t>
  </si>
  <si>
    <t>Broker commission</t>
  </si>
  <si>
    <t>Transaction taxes</t>
  </si>
  <si>
    <t>Other (specify)</t>
  </si>
  <si>
    <t>Foreign exchange</t>
  </si>
  <si>
    <t>Derivatives</t>
  </si>
  <si>
    <t>Pooled funds</t>
  </si>
  <si>
    <t>Property</t>
  </si>
  <si>
    <t>Bonds</t>
  </si>
  <si>
    <t>Equity</t>
  </si>
  <si>
    <t>Transaction costs</t>
  </si>
  <si>
    <t>Performance fees</t>
  </si>
  <si>
    <t>Other charges (specify)</t>
  </si>
  <si>
    <t>Payments for research</t>
  </si>
  <si>
    <t>VAT (if applicable)</t>
  </si>
  <si>
    <t>Invoiced fees (less rebates)</t>
  </si>
  <si>
    <t>Management fees</t>
  </si>
  <si>
    <t>Turnover (% pa)</t>
  </si>
  <si>
    <t>Sales</t>
  </si>
  <si>
    <t>Purchases</t>
  </si>
  <si>
    <t>Closing assets</t>
  </si>
  <si>
    <t>Opening assets</t>
  </si>
  <si>
    <t>Investment activity</t>
  </si>
  <si>
    <t>Since formation</t>
  </si>
  <si>
    <t>10 years</t>
  </si>
  <si>
    <t>5 years</t>
  </si>
  <si>
    <t>3 years</t>
  </si>
  <si>
    <t>1 year</t>
  </si>
  <si>
    <t>End:</t>
  </si>
  <si>
    <t>Start:</t>
  </si>
  <si>
    <t>Period of report</t>
  </si>
  <si>
    <t>Portfolio name</t>
  </si>
  <si>
    <t>Asset Manager</t>
  </si>
  <si>
    <t>For use with segregated portfolio management mandates</t>
  </si>
  <si>
    <t>Date of report</t>
  </si>
  <si>
    <t>Share class name</t>
  </si>
  <si>
    <t>Fund name</t>
  </si>
  <si>
    <t>Fund Manager</t>
  </si>
  <si>
    <t>All figures in % of average NAV pa unless specified</t>
  </si>
  <si>
    <t>Ancillary sevices (if provided by manager)</t>
  </si>
  <si>
    <t>Investment return</t>
  </si>
  <si>
    <t>Gross return (% pa)</t>
  </si>
  <si>
    <t>Net return (% pa)</t>
  </si>
  <si>
    <t>NOTES FOR COMPLETING THE COST COLLECTION TEMPLATES</t>
  </si>
  <si>
    <t>Indirect fees</t>
  </si>
  <si>
    <t>Fees paid from NAV of pooled funds</t>
  </si>
  <si>
    <r>
      <t xml:space="preserve">According to the GIPS Handbook "the </t>
    </r>
    <r>
      <rPr>
        <b/>
        <sz val="11"/>
        <color theme="1"/>
        <rFont val="Calibri"/>
        <family val="2"/>
        <scheme val="minor"/>
      </rPr>
      <t>net-of-fees return</t>
    </r>
    <r>
      <rPr>
        <sz val="11"/>
        <color theme="1"/>
        <rFont val="Calibri"/>
        <family val="2"/>
        <scheme val="minor"/>
      </rPr>
      <t xml:space="preserve"> is defined to be the gross-of-fees return reduced by the investment management fees incurred, which includes performance-based fees and carried interest. It is important to recognize that the net-of-fees return consists of two distinct components: the gross-of-fees return and the impact of the investment management fee."</t>
    </r>
  </si>
  <si>
    <t>Indirect transaction costs</t>
  </si>
  <si>
    <t>For use with investments in pooled funds</t>
  </si>
  <si>
    <t>Other fees</t>
  </si>
  <si>
    <t>Ongoing charges</t>
  </si>
  <si>
    <t>Total transaction costs</t>
  </si>
  <si>
    <t>Anti-dilution offset</t>
  </si>
  <si>
    <t>Income retained by pooled fund</t>
  </si>
  <si>
    <r>
      <rPr>
        <b/>
        <sz val="11"/>
        <color theme="1"/>
        <rFont val="Calibri"/>
        <family val="2"/>
        <scheme val="minor"/>
      </rPr>
      <t>Investment returns</t>
    </r>
    <r>
      <rPr>
        <sz val="11"/>
        <color theme="1"/>
        <rFont val="Calibri"/>
        <family val="2"/>
        <scheme val="minor"/>
      </rPr>
      <t xml:space="preserve"> should be shown as annualised percentages.</t>
    </r>
  </si>
  <si>
    <r>
      <t xml:space="preserve">The report will normally cover a </t>
    </r>
    <r>
      <rPr>
        <b/>
        <sz val="11"/>
        <color theme="1"/>
        <rFont val="Calibri"/>
        <family val="2"/>
        <scheme val="minor"/>
      </rPr>
      <t>period of one year</t>
    </r>
    <r>
      <rPr>
        <sz val="11"/>
        <color theme="1"/>
        <rFont val="Calibri"/>
        <family val="2"/>
        <scheme val="minor"/>
      </rPr>
      <t xml:space="preserve"> ending on a date agreed with the client.</t>
    </r>
  </si>
  <si>
    <t>Client (GBP)</t>
  </si>
  <si>
    <t>Average value of client holding</t>
  </si>
  <si>
    <t>Transaction costs per value traded</t>
  </si>
  <si>
    <t>Less: income shared (name recipients)</t>
  </si>
  <si>
    <r>
      <rPr>
        <b/>
        <sz val="11"/>
        <color theme="1"/>
        <rFont val="Calibri"/>
        <family val="2"/>
        <scheme val="minor"/>
      </rPr>
      <t>Management fees</t>
    </r>
    <r>
      <rPr>
        <sz val="11"/>
        <color theme="1"/>
        <rFont val="Calibri"/>
        <family val="2"/>
        <scheme val="minor"/>
      </rPr>
      <t xml:space="preserve"> comprises all income derived by the manager and associates.</t>
    </r>
  </si>
  <si>
    <t>Collateral management</t>
  </si>
  <si>
    <r>
      <rPr>
        <b/>
        <sz val="11"/>
        <color theme="1"/>
        <rFont val="Calibri"/>
        <family val="2"/>
        <scheme val="minor"/>
      </rPr>
      <t>Total opening and closing assets</t>
    </r>
    <r>
      <rPr>
        <sz val="11"/>
        <color theme="1"/>
        <rFont val="Calibri"/>
        <family val="2"/>
        <scheme val="minor"/>
      </rPr>
      <t xml:space="preserve"> is the sum of all assets and liabilities including cash and accruals. Therefore it is not equal to the sum of the amounts invested in each of the specified asset classes.</t>
    </r>
  </si>
  <si>
    <r>
      <rPr>
        <b/>
        <sz val="11"/>
        <color theme="1"/>
        <rFont val="Calibri"/>
        <family val="2"/>
        <scheme val="minor"/>
      </rPr>
      <t>Entry/exit charges</t>
    </r>
    <r>
      <rPr>
        <sz val="11"/>
        <color theme="1"/>
        <rFont val="Calibri"/>
        <family val="2"/>
        <scheme val="minor"/>
      </rPr>
      <t xml:space="preserve"> may arise when a holding in a pooled fund is bought or sold. The amount reported should be the actual amount incurred for each transaction and should include any dilution levies made in addition to the price and any amounts representing the difference between the transaction price and the net asset value per unit calculated by reference to the mid-market portfolio valuation.</t>
    </r>
  </si>
  <si>
    <r>
      <rPr>
        <b/>
        <sz val="11"/>
        <color theme="1"/>
        <rFont val="Calibri"/>
        <family val="2"/>
        <scheme val="minor"/>
      </rPr>
      <t>Custody charges</t>
    </r>
    <r>
      <rPr>
        <sz val="11"/>
        <color theme="1"/>
        <rFont val="Calibri"/>
        <family val="2"/>
        <scheme val="minor"/>
      </rPr>
      <t xml:space="preserve"> and any other ancillary services should be disclosed only where the asset manager provides them or arranges them on behalf of the client. Where the client makes their own arrangements the service provider should account for their charges directly to the client.</t>
    </r>
  </si>
  <si>
    <r>
      <rPr>
        <b/>
        <sz val="11"/>
        <color theme="1"/>
        <rFont val="Calibri"/>
        <family val="2"/>
        <scheme val="minor"/>
      </rPr>
      <t>Investment activity</t>
    </r>
    <r>
      <rPr>
        <sz val="11"/>
        <color theme="1"/>
        <rFont val="Calibri"/>
        <family val="2"/>
        <scheme val="minor"/>
      </rPr>
      <t xml:space="preserve"> is included to give context to transaction costs. Figures are not given for derivatives and foreign exchange because there is no consideration paid when entering into a contract and their contribution to the value of the portfolio is the accrued profit or loss at the reporting date. The asset classes shown are the minimum required level of analysis. Each class can be sub-divided further where, in the opinion of the manager, this will provide more meaningful information.</t>
    </r>
  </si>
  <si>
    <r>
      <t xml:space="preserve">The </t>
    </r>
    <r>
      <rPr>
        <b/>
        <sz val="11"/>
        <rFont val="Calibri"/>
        <family val="2"/>
        <scheme val="minor"/>
      </rPr>
      <t>charges and costs</t>
    </r>
    <r>
      <rPr>
        <sz val="11"/>
        <rFont val="Calibri"/>
        <family val="2"/>
        <scheme val="minor"/>
      </rPr>
      <t xml:space="preserve"> figures will be percentages for the share class in question and do not represent the actual experience of a particular client. Clients will be able to apply these percentages to their own holdings records to calculate the monetary amounts of costs incurred. It is for the client to determine their own average holding value for their period of account.</t>
    </r>
  </si>
  <si>
    <r>
      <rPr>
        <b/>
        <sz val="11"/>
        <color theme="1"/>
        <rFont val="Calibri"/>
        <family val="2"/>
        <scheme val="minor"/>
      </rPr>
      <t>Investment returns</t>
    </r>
    <r>
      <rPr>
        <sz val="11"/>
        <color theme="1"/>
        <rFont val="Calibri"/>
        <family val="2"/>
        <scheme val="minor"/>
      </rPr>
      <t xml:space="preserve"> should be shown as annualised percentages for the share class concerned.</t>
    </r>
  </si>
  <si>
    <r>
      <rPr>
        <b/>
        <sz val="11"/>
        <color theme="1"/>
        <rFont val="Calibri"/>
        <family val="2"/>
        <scheme val="minor"/>
      </rPr>
      <t>Other transaction costs</t>
    </r>
    <r>
      <rPr>
        <sz val="11"/>
        <color theme="1"/>
        <rFont val="Calibri"/>
        <family val="2"/>
        <scheme val="minor"/>
      </rPr>
      <t xml:space="preserve"> are items not included in any other category of transaction cost. For example, for real estate, this might include legal and valuation fees in respect of transactions, expenditure on repairs and maintenance, costs incurred in relation to aborted transactions and letting and lease renewal fees.</t>
    </r>
  </si>
  <si>
    <r>
      <rPr>
        <b/>
        <sz val="11"/>
        <color theme="1"/>
        <rFont val="Calibri"/>
        <family val="2"/>
        <scheme val="minor"/>
      </rPr>
      <t>Performance fees</t>
    </r>
    <r>
      <rPr>
        <sz val="11"/>
        <color theme="1"/>
        <rFont val="Calibri"/>
        <family val="2"/>
        <scheme val="minor"/>
      </rPr>
      <t xml:space="preserve"> should be the amount incurred for the reporting period of the pooled fund.</t>
    </r>
  </si>
  <si>
    <r>
      <rPr>
        <b/>
        <sz val="11"/>
        <color theme="1"/>
        <rFont val="Calibri"/>
        <family val="2"/>
        <scheme val="minor"/>
      </rPr>
      <t>Anti-dilution offsets</t>
    </r>
    <r>
      <rPr>
        <sz val="11"/>
        <color theme="1"/>
        <rFont val="Calibri"/>
        <family val="2"/>
        <scheme val="minor"/>
      </rPr>
      <t xml:space="preserve"> should be the amounts collected in the period from dilution levies and dilution adjustments (in the case of swinging prices) or the equivalent amounts in relation to the issue and cancellation prices of dual priced funds.</t>
    </r>
  </si>
  <si>
    <t>Total ongoing charges figure</t>
  </si>
  <si>
    <t>Implicit costs</t>
  </si>
  <si>
    <t>Client-specific data</t>
  </si>
  <si>
    <t>To be completed by the investing client in order to calculate client-specific amounts</t>
  </si>
  <si>
    <t>Invoiced fees (less any rebates)</t>
  </si>
  <si>
    <t>Value of stock on loan</t>
  </si>
  <si>
    <t>All figures are monetary amounts unless specified</t>
  </si>
  <si>
    <t>Currency of report</t>
  </si>
  <si>
    <r>
      <rPr>
        <b/>
        <sz val="11"/>
        <color theme="1"/>
        <rFont val="Calibri"/>
        <family val="2"/>
        <scheme val="minor"/>
      </rPr>
      <t xml:space="preserve">Broker commissions </t>
    </r>
    <r>
      <rPr>
        <sz val="11"/>
        <color theme="1"/>
        <rFont val="Calibri"/>
        <family val="2"/>
        <scheme val="minor"/>
      </rPr>
      <t xml:space="preserve">comprises bundled payments for research and execution. However, when MiFID II comes into effect on 3 January 2018 it will not be permissible to pay for research using commissions generated in proportion to dealing volumes. From that date any research paid for by a client will be reported in accordance with item 10 above. Other levies, such as </t>
    </r>
    <r>
      <rPr>
        <b/>
        <sz val="11"/>
        <color theme="1"/>
        <rFont val="Calibri"/>
        <family val="2"/>
        <scheme val="minor"/>
      </rPr>
      <t>exchange fees, settlement fees and clearing fees</t>
    </r>
    <r>
      <rPr>
        <sz val="11"/>
        <color theme="1"/>
        <rFont val="Calibri"/>
        <family val="2"/>
        <scheme val="minor"/>
      </rPr>
      <t xml:space="preserve"> are normally covered by broker commissions but if they are billed separately such amounts should be added to the broker commissions figure.</t>
    </r>
  </si>
  <si>
    <r>
      <rPr>
        <b/>
        <sz val="11"/>
        <color theme="1"/>
        <rFont val="Calibri"/>
        <family val="2"/>
        <scheme val="minor"/>
      </rPr>
      <t>Turnover</t>
    </r>
    <r>
      <rPr>
        <sz val="11"/>
        <color theme="1"/>
        <rFont val="Calibri"/>
        <family val="2"/>
        <scheme val="minor"/>
      </rPr>
      <t xml:space="preserve"> is calculated as the lesser of purchases or sales divided by average assets over the period. Taking the lesser figure mitigates the effect of net inflows or outflows.</t>
    </r>
  </si>
  <si>
    <r>
      <rPr>
        <b/>
        <sz val="11"/>
        <rFont val="Calibri"/>
        <family val="2"/>
        <scheme val="minor"/>
      </rPr>
      <t>Turnover</t>
    </r>
    <r>
      <rPr>
        <sz val="11"/>
        <rFont val="Calibri"/>
        <family val="2"/>
        <scheme val="minor"/>
      </rPr>
      <t xml:space="preserve"> is calculated as the lesser of purchases or sales divided by average assets over the period. Taking the lesser figure mitigates the effect of net inflows or outflows.</t>
    </r>
  </si>
  <si>
    <t>SEGREGATED MANDATE COST COLLECTION TEMPLATE</t>
  </si>
  <si>
    <t>POOLED FUND COST COLLECTION TEMPLATE</t>
  </si>
  <si>
    <r>
      <t xml:space="preserve">The </t>
    </r>
    <r>
      <rPr>
        <b/>
        <sz val="11"/>
        <color theme="1"/>
        <rFont val="Calibri"/>
        <family val="2"/>
        <scheme val="minor"/>
      </rPr>
      <t>segregated mandate cost collection template</t>
    </r>
    <r>
      <rPr>
        <sz val="11"/>
        <color theme="1"/>
        <rFont val="Calibri"/>
        <family val="2"/>
        <scheme val="minor"/>
      </rPr>
      <t xml:space="preserve"> should be used for any segregated portfolio management mandate. It will include costs associated with holdings in any pooled funds selected by the asset manager. </t>
    </r>
  </si>
  <si>
    <r>
      <rPr>
        <b/>
        <sz val="11"/>
        <color theme="1"/>
        <rFont val="Calibri"/>
        <family val="2"/>
        <scheme val="minor"/>
      </rPr>
      <t>Payments for research</t>
    </r>
    <r>
      <rPr>
        <sz val="11"/>
        <color theme="1"/>
        <rFont val="Calibri"/>
        <family val="2"/>
        <scheme val="minor"/>
      </rPr>
      <t xml:space="preserve"> are payments made from the client's assets to fund a Research Payment Account but excludes the research element of any bundled commission payment to a broker, which is included in transaction costs in accordance with 13 below. This item will be applicable only once MiFID II comes into effect on 3 January 2018.</t>
    </r>
  </si>
  <si>
    <r>
      <t xml:space="preserve">The </t>
    </r>
    <r>
      <rPr>
        <b/>
        <sz val="11"/>
        <color theme="1"/>
        <rFont val="Calibri"/>
        <family val="2"/>
        <scheme val="minor"/>
      </rPr>
      <t>pooled</t>
    </r>
    <r>
      <rPr>
        <sz val="11"/>
        <color theme="1"/>
        <rFont val="Calibri"/>
        <family val="2"/>
        <scheme val="minor"/>
      </rPr>
      <t xml:space="preserve"> </t>
    </r>
    <r>
      <rPr>
        <b/>
        <sz val="11"/>
        <color theme="1"/>
        <rFont val="Calibri"/>
        <family val="2"/>
        <scheme val="minor"/>
      </rPr>
      <t>fund cost collection template</t>
    </r>
    <r>
      <rPr>
        <sz val="11"/>
        <color theme="1"/>
        <rFont val="Calibri"/>
        <family val="2"/>
        <scheme val="minor"/>
      </rPr>
      <t xml:space="preserve"> should be used when the client invests directly in the units of a pooled fund.</t>
    </r>
  </si>
  <si>
    <r>
      <rPr>
        <b/>
        <sz val="11"/>
        <color theme="1"/>
        <rFont val="Calibri"/>
        <family val="2"/>
        <scheme val="minor"/>
      </rPr>
      <t>Investment return</t>
    </r>
    <r>
      <rPr>
        <sz val="11"/>
        <color theme="1"/>
        <rFont val="Calibri"/>
        <family val="2"/>
        <scheme val="minor"/>
      </rPr>
      <t xml:space="preserve"> should be reported net of all charges and costs. Where charges are invoiced outside the pooled fund or are realised by cashing in clients' units in a pooled fund the unit performance record should be adjusted to take account of these charges.</t>
    </r>
  </si>
  <si>
    <r>
      <rPr>
        <b/>
        <sz val="11"/>
        <color theme="1"/>
        <rFont val="Calibri"/>
        <family val="2"/>
        <scheme val="minor"/>
      </rPr>
      <t>Investment activity</t>
    </r>
    <r>
      <rPr>
        <sz val="11"/>
        <color theme="1"/>
        <rFont val="Calibri"/>
        <family val="2"/>
        <scheme val="minor"/>
      </rPr>
      <t xml:space="preserve"> is included to give context to transaction costs. This information should be given for the fund as a whole and not for individual share classes. Figures are not given for derivatives and foreign exchange because there is no consideration paid when entering into a contract and their contribution to the value of the portfolio is the accrued profit or loss at the reporting date. The asset classes shown are the minimum required level of analysis. Each class can be sub-divided further where, in the opinion of the manager, this will provide more meaningful information.</t>
    </r>
  </si>
  <si>
    <r>
      <rPr>
        <b/>
        <sz val="11"/>
        <color theme="1"/>
        <rFont val="Calibri"/>
        <family val="2"/>
        <scheme val="minor"/>
      </rPr>
      <t>Transaction costs</t>
    </r>
    <r>
      <rPr>
        <sz val="11"/>
        <color theme="1"/>
        <rFont val="Calibri"/>
        <family val="2"/>
        <scheme val="minor"/>
      </rPr>
      <t xml:space="preserve"> should be calculated in the same way as for the segregated mandate template and expressed as a percentage of the average net asset value over the period.</t>
    </r>
  </si>
  <si>
    <r>
      <rPr>
        <b/>
        <sz val="11"/>
        <color theme="1"/>
        <rFont val="Calibri"/>
        <family val="2"/>
        <scheme val="minor"/>
      </rPr>
      <t>Securities lending</t>
    </r>
    <r>
      <rPr>
        <sz val="11"/>
        <color theme="1"/>
        <rFont val="Calibri"/>
        <family val="2"/>
        <scheme val="minor"/>
      </rPr>
      <t xml:space="preserve"> should be disclosed consistently with the segregated mandate template.</t>
    </r>
  </si>
  <si>
    <t>Manager's fees</t>
  </si>
  <si>
    <r>
      <t xml:space="preserve">According to the GIPS Handbook "the </t>
    </r>
    <r>
      <rPr>
        <b/>
        <sz val="11"/>
        <color theme="1"/>
        <rFont val="Calibri"/>
        <family val="2"/>
        <scheme val="minor"/>
      </rPr>
      <t>gross-of-fees return</t>
    </r>
    <r>
      <rPr>
        <sz val="11"/>
        <color theme="1"/>
        <rFont val="Calibri"/>
        <family val="2"/>
        <scheme val="minor"/>
      </rPr>
      <t xml:space="preserve"> is defined as the return on investments reduced by any trading expenses. Returns should be calculated net of non-reclaimable withholding taxes on dividends, interest, and capital gains. Reclaimable withholding taxes should be accrued. Because the gross-of-fees return includes only the return on investments and the associated trading expenses, it is the best measure of the firm’s investment management ability and can be thought of as the 'investment return'." .... "These costs must be included because they must be incurred in order to implement the investment strategy."</t>
    </r>
  </si>
  <si>
    <r>
      <rPr>
        <b/>
        <sz val="11"/>
        <color theme="1"/>
        <rFont val="Calibri"/>
        <family val="2"/>
        <scheme val="minor"/>
      </rPr>
      <t>Indirect fees</t>
    </r>
    <r>
      <rPr>
        <sz val="11"/>
        <color theme="1"/>
        <rFont val="Calibri"/>
        <family val="2"/>
        <scheme val="minor"/>
      </rPr>
      <t xml:space="preserve"> comprise all payments deducted from the net asset values of any pooled funds held as part of the portfolio. The figure used should be the figure most recently published by the pooled fund although it is not necessary for the pooled fund to recalculate these figures for the period referred to in item 2 above. The pooled funds' costs can be assumed to emerge evenly throughout the year and may be pro-rated according to the value of the holding. Payments realised by cashing in clients' units in a pooled fund should also be included here.</t>
    </r>
  </si>
  <si>
    <r>
      <rPr>
        <b/>
        <sz val="11"/>
        <color theme="1"/>
        <rFont val="Calibri"/>
        <family val="2"/>
        <scheme val="minor"/>
      </rPr>
      <t>Transaction taxes</t>
    </r>
    <r>
      <rPr>
        <sz val="11"/>
        <color theme="1"/>
        <rFont val="Calibri"/>
        <family val="2"/>
        <scheme val="minor"/>
      </rPr>
      <t xml:space="preserve"> include stamp duty and any other financial transaction taxes.</t>
    </r>
  </si>
  <si>
    <r>
      <rPr>
        <b/>
        <sz val="11"/>
        <color theme="1"/>
        <rFont val="Calibri"/>
        <family val="2"/>
        <scheme val="minor"/>
      </rPr>
      <t>Indirect transaction costs</t>
    </r>
    <r>
      <rPr>
        <sz val="11"/>
        <color theme="1"/>
        <rFont val="Calibri"/>
        <family val="2"/>
        <scheme val="minor"/>
      </rPr>
      <t xml:space="preserve"> are transaction costs incurred within pooled funds when they buy and sell their underlying investments. The figure used should be the figure most recently published by the pooled fund although it is not necessary for the pooled fund to recalculate these figures for the period referred to in item 2 above. The pooled funds' costs can be assumed to emerge evenly throughout the year and may be pro-rated according to the value of the holding. </t>
    </r>
  </si>
  <si>
    <r>
      <rPr>
        <b/>
        <sz val="11"/>
        <color theme="1"/>
        <rFont val="Calibri"/>
        <family val="2"/>
        <scheme val="minor"/>
      </rPr>
      <t>Securities lending</t>
    </r>
    <r>
      <rPr>
        <sz val="11"/>
        <color theme="1"/>
        <rFont val="Calibri"/>
        <family val="2"/>
        <scheme val="minor"/>
      </rPr>
      <t xml:space="preserve"> generates an additional revenue stream for the client. Revenues are normally shared by the client and the asset manager or their appointed lending agent. The disclosure should enable the client to understand the total revenue generated and the proportion of the total they actually receive. The beneficiaries of the revenue sharing arrangements should be identified. Where lending arrangements exist between the client and custodian with no involvement of the manager, any reporting should be provided to the client directly by the custodian without involving the manager.</t>
    </r>
  </si>
  <si>
    <r>
      <t xml:space="preserve">The report will normally cover a </t>
    </r>
    <r>
      <rPr>
        <b/>
        <sz val="11"/>
        <color theme="1"/>
        <rFont val="Calibri"/>
        <family val="2"/>
        <scheme val="minor"/>
      </rPr>
      <t xml:space="preserve">period of one year, </t>
    </r>
    <r>
      <rPr>
        <sz val="11"/>
        <color theme="1"/>
        <rFont val="Calibri"/>
        <family val="2"/>
        <scheme val="minor"/>
      </rPr>
      <t>this being the annual reporting period of the pooled fund. It is not necessary to tailor the report to the client's reporting period.</t>
    </r>
  </si>
  <si>
    <r>
      <rPr>
        <b/>
        <sz val="11"/>
        <rFont val="Calibri"/>
        <family val="2"/>
        <scheme val="minor"/>
      </rPr>
      <t>Management fees</t>
    </r>
    <r>
      <rPr>
        <sz val="11"/>
        <rFont val="Calibri"/>
        <family val="2"/>
        <scheme val="minor"/>
      </rPr>
      <t xml:space="preserve"> comprise all income derived by the manager and associates that is invoiced to the client and not deducted from the value of the pooled fund itself. Payments realised by cashing in clients' units in a pooled fund should also be included here. The figure given should be shown net of any rebates, including rebates in respect of the ongoing charges deducted from the pooled fund.</t>
    </r>
  </si>
  <si>
    <r>
      <rPr>
        <b/>
        <sz val="11"/>
        <rFont val="Calibri"/>
        <family val="2"/>
        <scheme val="minor"/>
      </rPr>
      <t>Manager's fees</t>
    </r>
    <r>
      <rPr>
        <sz val="11"/>
        <rFont val="Calibri"/>
        <family val="2"/>
        <scheme val="minor"/>
      </rPr>
      <t xml:space="preserve"> comprise all income derived by the manager and associates, except for a performance fee which is disclosed in accordance with 13 below.</t>
    </r>
  </si>
  <si>
    <r>
      <rPr>
        <b/>
        <sz val="11"/>
        <rFont val="Calibri"/>
        <family val="2"/>
        <scheme val="minor"/>
      </rPr>
      <t>Other fees</t>
    </r>
    <r>
      <rPr>
        <sz val="11"/>
        <rFont val="Calibri"/>
        <family val="2"/>
        <scheme val="minor"/>
      </rPr>
      <t xml:space="preserve"> comprise all payments made to parties providing services to the pooled fund other than the manager such as, but not limited to, the depositary, custodian, auditor, property related expenses to the extent these are not included in transaction costs in accordance with 14 below and any other fees or levies deducted from the pooled fund.</t>
    </r>
  </si>
  <si>
    <r>
      <rPr>
        <b/>
        <sz val="11"/>
        <color theme="1"/>
        <rFont val="Calibri"/>
        <family val="2"/>
        <scheme val="minor"/>
      </rPr>
      <t>Indirect fees</t>
    </r>
    <r>
      <rPr>
        <sz val="11"/>
        <color theme="1"/>
        <rFont val="Calibri"/>
        <family val="2"/>
        <scheme val="minor"/>
      </rPr>
      <t xml:space="preserve"> comprise all charges deducted from the net asset values of underlying holdings of other pooled funds such as, but not limited to, funds of funds structures.</t>
    </r>
  </si>
  <si>
    <r>
      <rPr>
        <b/>
        <sz val="11"/>
        <color theme="1"/>
        <rFont val="Calibri"/>
        <family val="2"/>
        <scheme val="minor"/>
      </rPr>
      <t>Implicit costs</t>
    </r>
    <r>
      <rPr>
        <sz val="11"/>
        <color theme="1"/>
        <rFont val="Calibri"/>
        <family val="2"/>
        <scheme val="minor"/>
      </rPr>
      <t xml:space="preserve"> represent the loss of value implied by the difference between the actual transaction price and the mid-market value of the asset. At the time of going to press the precise methodologies are being deliberated by regulators and it is not clear that a one-size-fits-all approach will be possible. Until such time as regulators finalise the methodologies, it is recommended that firms may calculate implicit costs by reference to appropriate measures of market spread and portfolio turnover.</t>
    </r>
  </si>
  <si>
    <t>Montanaro Asset Management Limited</t>
  </si>
  <si>
    <t>EUR</t>
  </si>
  <si>
    <t>ISIN</t>
  </si>
  <si>
    <t>Euro Class</t>
  </si>
  <si>
    <t>Sterling Class</t>
  </si>
  <si>
    <t>IE00BYSRYX17</t>
  </si>
  <si>
    <t>Montanaro European Income Fund</t>
  </si>
  <si>
    <t>IE00B3Q8KY24</t>
  </si>
  <si>
    <t>Client (EUR)</t>
  </si>
  <si>
    <t>Net Total return</t>
  </si>
  <si>
    <t>Base Currency of Fund</t>
  </si>
  <si>
    <t>Investment return (EUR, % pa)</t>
  </si>
  <si>
    <t>Investment return (GBP, % pa)</t>
  </si>
  <si>
    <t>Investment activity (Base Currency)</t>
  </si>
  <si>
    <t>Total (Base Currency)</t>
  </si>
  <si>
    <t>Sterling Accumulation Class</t>
  </si>
  <si>
    <t>Sterling Institutional Distribution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</si>
</sst>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
    <numFmt numFmtId="166" formatCode="[$-809]dd\ mmmm\ yyyy;@"/>
    <numFmt numFmtId="167" formatCode="_(* #,##0.00_);_(* \(#,##0.0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sz val="11"/>
      <color rgb="FFC00000"/>
      <name val="Calibri"/>
      <family val="2"/>
      <scheme val="minor"/>
    </font>
    <font>
      <i/>
      <sz val="11"/>
      <color rgb="FFC00000"/>
      <name val="Calibri"/>
      <family val="2"/>
      <scheme val="minor"/>
    </font>
    <font>
      <sz val="11"/>
      <color rgb="FFC00000"/>
      <name val="Calibri"/>
      <family val="2"/>
      <scheme val="minor"/>
    </font>
    <font>
      <b/>
      <sz val="11"/>
      <name val="Calibri"/>
      <family val="2"/>
      <scheme val="minor"/>
    </font>
    <font>
      <sz val="10"/>
      <color rgb="FF000000"/>
      <name val="Times New Roman"/>
      <family val="1"/>
    </font>
    <font>
      <sz val="10"/>
      <name val="Arial"/>
      <family val="2"/>
    </font>
    <font>
      <sz val="10"/>
      <name val="Arial"/>
      <family val="2"/>
    </font>
    <font>
      <sz val="11"/>
      <color theme="0"/>
      <name val="Calibri"/>
      <family val="2"/>
      <scheme val="minor"/>
    </font>
    <font>
      <b/>
      <sz val="11"/>
      <color rgb="FFFF0000"/>
      <name val="Calibri"/>
      <family val="2"/>
      <scheme val="minor"/>
    </font>
    <font>
      <sz val="10"/>
      <name val="Arial"/>
      <family val="2"/>
    </font>
    <font>
      <sz val="10"/>
      <color indexed="64"/>
      <name val="Arial"/>
      <family val="2"/>
    </font>
    <font>
      <sz val="10"/>
      <name val="Arial"/>
      <family val="2"/>
    </font>
    <font>
      <sz val="10"/>
      <color indexed="64"/>
      <name val="Arial"/>
      <family val="2"/>
    </font>
    <font>
      <sz val="10"/>
      <name val="Arial"/>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theme="0" tint="-0.14996795556505021"/>
      </top>
      <bottom style="thin">
        <color theme="0" tint="-0.14993743705557422"/>
      </bottom>
      <diagonal/>
    </border>
    <border>
      <left/>
      <right style="thin">
        <color theme="0" tint="-0.14996795556505021"/>
      </right>
      <top/>
      <bottom/>
      <diagonal/>
    </border>
    <border>
      <left style="thin">
        <color theme="0" tint="-0.14996795556505021"/>
      </left>
      <right/>
      <top/>
      <bottom/>
      <diagonal/>
    </border>
    <border>
      <left/>
      <right/>
      <top style="thin">
        <color theme="0" tint="-0.14996795556505021"/>
      </top>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167" fontId="13" fillId="0" borderId="0" applyFont="0" applyFill="0" applyBorder="0" applyAlignment="0" applyProtection="0"/>
    <xf numFmtId="9" fontId="13" fillId="0" borderId="0" applyFont="0" applyFill="0" applyBorder="0" applyAlignment="0" applyProtection="0"/>
    <xf numFmtId="167" fontId="12" fillId="0" borderId="0" applyFont="0" applyFill="0" applyBorder="0" applyAlignment="0" applyProtection="0"/>
    <xf numFmtId="0" fontId="13" fillId="0" borderId="0"/>
    <xf numFmtId="43" fontId="13"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6" fillId="0" borderId="0" applyFont="0" applyFill="0" applyBorder="0" applyAlignment="0" applyProtection="0"/>
    <xf numFmtId="0" fontId="16" fillId="0" borderId="0"/>
    <xf numFmtId="0" fontId="17" fillId="0" borderId="0"/>
    <xf numFmtId="9" fontId="16" fillId="0" borderId="0" applyFont="0" applyFill="0" applyBorder="0" applyAlignment="0" applyProtection="0"/>
    <xf numFmtId="0" fontId="18" fillId="0" borderId="0"/>
    <xf numFmtId="43" fontId="18" fillId="0" borderId="0" applyFont="0" applyFill="0" applyBorder="0" applyAlignment="0" applyProtection="0"/>
    <xf numFmtId="0" fontId="19" fillId="0" borderId="0"/>
    <xf numFmtId="0" fontId="20" fillId="0" borderId="0"/>
    <xf numFmtId="43" fontId="20" fillId="0" borderId="0" applyFont="0" applyFill="0" applyBorder="0" applyAlignment="0" applyProtection="0"/>
    <xf numFmtId="0" fontId="21" fillId="0" borderId="0"/>
    <xf numFmtId="43" fontId="21" fillId="0" borderId="0" applyFont="0" applyFill="0" applyBorder="0" applyAlignment="0" applyProtection="0"/>
    <xf numFmtId="9" fontId="12" fillId="0" borderId="0" applyFont="0" applyFill="0" applyBorder="0" applyAlignment="0" applyProtection="0"/>
  </cellStyleXfs>
  <cellXfs count="102">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3" fontId="0" fillId="3" borderId="5" xfId="0" applyNumberFormat="1" applyFill="1" applyBorder="1"/>
    <xf numFmtId="0" fontId="0" fillId="2" borderId="6" xfId="0" applyFill="1" applyBorder="1"/>
    <xf numFmtId="0" fontId="2" fillId="2" borderId="6" xfId="0" applyFont="1" applyFill="1" applyBorder="1"/>
    <xf numFmtId="0" fontId="0" fillId="4" borderId="4" xfId="0" applyFill="1" applyBorder="1"/>
    <xf numFmtId="0" fontId="0" fillId="4" borderId="0" xfId="0" applyFill="1"/>
    <xf numFmtId="0" fontId="0" fillId="4" borderId="6" xfId="0" applyFill="1" applyBorder="1"/>
    <xf numFmtId="164" fontId="2" fillId="2" borderId="7" xfId="1" applyNumberFormat="1" applyFont="1" applyFill="1" applyBorder="1"/>
    <xf numFmtId="3" fontId="0" fillId="3" borderId="8" xfId="0" applyNumberFormat="1" applyFill="1" applyBorder="1"/>
    <xf numFmtId="3" fontId="0" fillId="3" borderId="9" xfId="0" applyNumberFormat="1" applyFill="1" applyBorder="1"/>
    <xf numFmtId="3" fontId="0" fillId="3" borderId="10" xfId="0" applyNumberFormat="1" applyFill="1" applyBorder="1"/>
    <xf numFmtId="0" fontId="3" fillId="4" borderId="4" xfId="0" applyFont="1" applyFill="1" applyBorder="1"/>
    <xf numFmtId="0" fontId="3" fillId="4" borderId="0" xfId="0" applyFont="1" applyFill="1"/>
    <xf numFmtId="0" fontId="3" fillId="4" borderId="6" xfId="0" applyFont="1" applyFill="1" applyBorder="1"/>
    <xf numFmtId="164" fontId="0" fillId="2" borderId="7" xfId="1" applyNumberFormat="1" applyFont="1" applyFill="1" applyBorder="1"/>
    <xf numFmtId="0" fontId="2" fillId="2" borderId="0" xfId="0" applyFont="1" applyFill="1"/>
    <xf numFmtId="3" fontId="0" fillId="3" borderId="11" xfId="0" applyNumberFormat="1" applyFill="1" applyBorder="1"/>
    <xf numFmtId="3" fontId="0" fillId="3" borderId="12" xfId="0" applyNumberFormat="1" applyFill="1" applyBorder="1"/>
    <xf numFmtId="3" fontId="0" fillId="3" borderId="13" xfId="0" applyNumberFormat="1" applyFill="1" applyBorder="1"/>
    <xf numFmtId="164" fontId="0" fillId="2" borderId="0" xfId="1" applyNumberFormat="1" applyFont="1" applyFill="1" applyBorder="1"/>
    <xf numFmtId="3" fontId="0" fillId="3" borderId="14" xfId="0" applyNumberFormat="1" applyFill="1" applyBorder="1"/>
    <xf numFmtId="3" fontId="0" fillId="3" borderId="15" xfId="0" applyNumberFormat="1" applyFill="1" applyBorder="1"/>
    <xf numFmtId="3" fontId="0" fillId="3" borderId="16" xfId="0" applyNumberFormat="1" applyFill="1" applyBorder="1"/>
    <xf numFmtId="3" fontId="0" fillId="3" borderId="17" xfId="0" applyNumberFormat="1" applyFill="1" applyBorder="1"/>
    <xf numFmtId="3" fontId="0" fillId="3" borderId="18" xfId="0" applyNumberFormat="1" applyFill="1" applyBorder="1"/>
    <xf numFmtId="3" fontId="0" fillId="3" borderId="19" xfId="0" applyNumberFormat="1" applyFill="1" applyBorder="1"/>
    <xf numFmtId="0" fontId="2" fillId="2" borderId="0" xfId="0" applyFont="1" applyFill="1" applyAlignment="1">
      <alignment horizontal="center"/>
    </xf>
    <xf numFmtId="9" fontId="0" fillId="2" borderId="0" xfId="2" applyFont="1" applyFill="1" applyBorder="1" applyAlignment="1">
      <alignment horizontal="right"/>
    </xf>
    <xf numFmtId="165" fontId="0" fillId="3" borderId="11" xfId="2" applyNumberFormat="1" applyFont="1" applyFill="1" applyBorder="1"/>
    <xf numFmtId="165" fontId="0" fillId="3" borderId="13" xfId="2" applyNumberFormat="1" applyFont="1" applyFill="1" applyBorder="1"/>
    <xf numFmtId="165" fontId="0" fillId="3" borderId="17" xfId="2" applyNumberFormat="1" applyFont="1" applyFill="1" applyBorder="1"/>
    <xf numFmtId="165" fontId="0" fillId="3" borderId="19" xfId="2" applyNumberFormat="1" applyFont="1" applyFill="1" applyBorder="1"/>
    <xf numFmtId="166" fontId="0" fillId="3" borderId="0" xfId="0" applyNumberFormat="1" applyFill="1" applyAlignment="1">
      <alignment horizontal="left"/>
    </xf>
    <xf numFmtId="0" fontId="0" fillId="3" borderId="9" xfId="0" applyFill="1" applyBorder="1"/>
    <xf numFmtId="0" fontId="0" fillId="3" borderId="0" xfId="0" applyFill="1"/>
    <xf numFmtId="0" fontId="4" fillId="2" borderId="6" xfId="0" applyFont="1" applyFill="1" applyBorder="1"/>
    <xf numFmtId="0" fontId="4" fillId="2" borderId="0" xfId="0" applyFont="1" applyFill="1" applyAlignment="1">
      <alignment vertical="center"/>
    </xf>
    <xf numFmtId="0" fontId="5" fillId="2" borderId="6" xfId="0" applyFont="1" applyFill="1" applyBorder="1"/>
    <xf numFmtId="0" fontId="0" fillId="2" borderId="20" xfId="0" applyFill="1" applyBorder="1"/>
    <xf numFmtId="0" fontId="0" fillId="2" borderId="21" xfId="0" applyFill="1" applyBorder="1"/>
    <xf numFmtId="0" fontId="0" fillId="2" borderId="22" xfId="0" applyFill="1" applyBorder="1"/>
    <xf numFmtId="0" fontId="0" fillId="0" borderId="0" xfId="0" applyAlignment="1">
      <alignment wrapText="1"/>
    </xf>
    <xf numFmtId="0" fontId="6" fillId="0" borderId="0" xfId="0" applyFont="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0" fontId="0" fillId="3" borderId="23" xfId="0" applyFill="1" applyBorder="1"/>
    <xf numFmtId="165" fontId="0" fillId="3" borderId="24" xfId="2" applyNumberFormat="1" applyFont="1" applyFill="1" applyBorder="1"/>
    <xf numFmtId="165" fontId="0" fillId="3" borderId="25" xfId="2" applyNumberFormat="1" applyFont="1" applyFill="1" applyBorder="1"/>
    <xf numFmtId="10" fontId="0" fillId="3" borderId="18" xfId="2" applyNumberFormat="1" applyFont="1" applyFill="1" applyBorder="1"/>
    <xf numFmtId="10" fontId="0" fillId="3" borderId="17" xfId="2" applyNumberFormat="1" applyFont="1" applyFill="1" applyBorder="1"/>
    <xf numFmtId="10" fontId="0" fillId="3" borderId="16" xfId="2" applyNumberFormat="1" applyFont="1" applyFill="1" applyBorder="1"/>
    <xf numFmtId="10" fontId="0" fillId="3" borderId="15" xfId="2" applyNumberFormat="1" applyFont="1" applyFill="1" applyBorder="1"/>
    <xf numFmtId="10" fontId="0" fillId="3" borderId="14" xfId="2" applyNumberFormat="1" applyFont="1" applyFill="1" applyBorder="1"/>
    <xf numFmtId="10" fontId="0" fillId="3" borderId="13" xfId="2" applyNumberFormat="1" applyFont="1" applyFill="1" applyBorder="1"/>
    <xf numFmtId="10" fontId="0" fillId="3" borderId="12" xfId="2" applyNumberFormat="1" applyFont="1" applyFill="1" applyBorder="1"/>
    <xf numFmtId="10" fontId="0" fillId="3" borderId="11" xfId="2" applyNumberFormat="1" applyFont="1" applyFill="1" applyBorder="1"/>
    <xf numFmtId="10" fontId="0" fillId="2" borderId="7" xfId="2" applyNumberFormat="1" applyFont="1" applyFill="1" applyBorder="1"/>
    <xf numFmtId="0" fontId="7" fillId="6" borderId="6" xfId="0" applyFont="1" applyFill="1" applyBorder="1"/>
    <xf numFmtId="0" fontId="7" fillId="6" borderId="0" xfId="0" applyFont="1" applyFill="1"/>
    <xf numFmtId="0" fontId="7" fillId="6" borderId="0" xfId="0" applyFont="1" applyFill="1" applyAlignment="1">
      <alignment horizontal="center"/>
    </xf>
    <xf numFmtId="0" fontId="8" fillId="6" borderId="0" xfId="0" applyFont="1" applyFill="1"/>
    <xf numFmtId="0" fontId="9" fillId="6" borderId="0" xfId="0" applyFont="1" applyFill="1"/>
    <xf numFmtId="0" fontId="9" fillId="6" borderId="4" xfId="0" applyFont="1" applyFill="1" applyBorder="1"/>
    <xf numFmtId="0" fontId="9" fillId="6" borderId="6" xfId="0" applyFont="1" applyFill="1" applyBorder="1"/>
    <xf numFmtId="0" fontId="2" fillId="4" borderId="0" xfId="0" applyFont="1" applyFill="1"/>
    <xf numFmtId="0" fontId="0" fillId="2" borderId="0" xfId="0" applyFill="1" applyAlignment="1">
      <alignment horizontal="center"/>
    </xf>
    <xf numFmtId="0" fontId="9" fillId="4" borderId="0" xfId="0" applyFont="1" applyFill="1"/>
    <xf numFmtId="0" fontId="9" fillId="6" borderId="0" xfId="0" applyFont="1" applyFill="1" applyAlignment="1">
      <alignment horizontal="center"/>
    </xf>
    <xf numFmtId="164" fontId="7" fillId="5" borderId="5" xfId="1" applyNumberFormat="1" applyFont="1" applyFill="1" applyBorder="1"/>
    <xf numFmtId="0" fontId="7" fillId="2" borderId="0" xfId="0" applyFont="1" applyFill="1" applyAlignment="1">
      <alignment horizontal="center"/>
    </xf>
    <xf numFmtId="0" fontId="7" fillId="2" borderId="0" xfId="0" applyFont="1" applyFill="1"/>
    <xf numFmtId="164" fontId="7" fillId="6" borderId="5" xfId="0" applyNumberFormat="1" applyFont="1" applyFill="1" applyBorder="1"/>
    <xf numFmtId="0" fontId="7" fillId="4" borderId="0" xfId="0" applyFont="1" applyFill="1"/>
    <xf numFmtId="164" fontId="1" fillId="2" borderId="7" xfId="1" applyNumberFormat="1" applyFont="1" applyFill="1" applyBorder="1"/>
    <xf numFmtId="10" fontId="1" fillId="3" borderId="10" xfId="2" applyNumberFormat="1" applyFont="1" applyFill="1" applyBorder="1"/>
    <xf numFmtId="10" fontId="1" fillId="3" borderId="9" xfId="2" applyNumberFormat="1" applyFont="1" applyFill="1" applyBorder="1"/>
    <xf numFmtId="10" fontId="1" fillId="3" borderId="8" xfId="2" applyNumberFormat="1" applyFont="1" applyFill="1" applyBorder="1"/>
    <xf numFmtId="10" fontId="1" fillId="2" borderId="7" xfId="2" applyNumberFormat="1" applyFont="1" applyFill="1" applyBorder="1"/>
    <xf numFmtId="10" fontId="1" fillId="3" borderId="5" xfId="2" applyNumberFormat="1" applyFont="1" applyFill="1" applyBorder="1"/>
    <xf numFmtId="10" fontId="1" fillId="2" borderId="0" xfId="2" applyNumberFormat="1" applyFont="1" applyFill="1" applyBorder="1"/>
    <xf numFmtId="10" fontId="0" fillId="2" borderId="0" xfId="2" applyNumberFormat="1" applyFont="1" applyFill="1" applyBorder="1" applyAlignment="1">
      <alignment horizontal="right"/>
    </xf>
    <xf numFmtId="165" fontId="0" fillId="2" borderId="0" xfId="2" applyNumberFormat="1" applyFont="1" applyFill="1" applyBorder="1"/>
    <xf numFmtId="3" fontId="0" fillId="3" borderId="0" xfId="0" applyNumberFormat="1" applyFill="1"/>
    <xf numFmtId="3" fontId="0" fillId="3" borderId="26" xfId="0" applyNumberFormat="1" applyFill="1" applyBorder="1"/>
    <xf numFmtId="165" fontId="0" fillId="2" borderId="0" xfId="2" applyNumberFormat="1" applyFont="1" applyFill="1" applyBorder="1" applyAlignment="1">
      <alignment horizontal="right"/>
    </xf>
    <xf numFmtId="0" fontId="3" fillId="0" borderId="0" xfId="0" applyFont="1" applyAlignment="1">
      <alignment wrapText="1"/>
    </xf>
    <xf numFmtId="0" fontId="0" fillId="3" borderId="26" xfId="0" applyFill="1" applyBorder="1"/>
    <xf numFmtId="3" fontId="0" fillId="0" borderId="0" xfId="0" applyNumberFormat="1"/>
    <xf numFmtId="43" fontId="0" fillId="0" borderId="0" xfId="1" applyFont="1"/>
    <xf numFmtId="43" fontId="11" fillId="0" borderId="0" xfId="0" applyNumberFormat="1" applyFont="1"/>
    <xf numFmtId="0" fontId="14" fillId="0" borderId="0" xfId="0" applyFont="1"/>
    <xf numFmtId="0" fontId="15" fillId="0" borderId="0" xfId="0" applyFont="1"/>
    <xf numFmtId="165" fontId="0" fillId="3" borderId="24" xfId="2" applyNumberFormat="1" applyFont="1" applyFill="1" applyBorder="1" applyAlignment="1">
      <alignment horizontal="right"/>
    </xf>
    <xf numFmtId="10" fontId="0" fillId="0" borderId="16" xfId="2" applyNumberFormat="1" applyFont="1" applyFill="1" applyBorder="1"/>
    <xf numFmtId="10" fontId="0" fillId="0" borderId="13" xfId="2" applyNumberFormat="1" applyFont="1" applyFill="1" applyBorder="1"/>
    <xf numFmtId="10" fontId="0" fillId="0" borderId="19" xfId="2" applyNumberFormat="1" applyFont="1" applyFill="1" applyBorder="1"/>
    <xf numFmtId="10" fontId="3" fillId="0" borderId="13" xfId="2" applyNumberFormat="1" applyFont="1" applyFill="1" applyBorder="1"/>
  </cellXfs>
  <cellStyles count="23">
    <cellStyle name="Comma" xfId="1" builtinId="3"/>
    <cellStyle name="Comma 2" xfId="6" xr:uid="{00000000-0005-0000-0000-000001000000}"/>
    <cellStyle name="Comma 3" xfId="4" xr:uid="{00000000-0005-0000-0000-000002000000}"/>
    <cellStyle name="Comma 4" xfId="8" xr:uid="{00000000-0005-0000-0000-000003000000}"/>
    <cellStyle name="Comma 5" xfId="9" xr:uid="{00000000-0005-0000-0000-000004000000}"/>
    <cellStyle name="Comma 6" xfId="11" xr:uid="{00000000-0005-0000-0000-000005000000}"/>
    <cellStyle name="Comma 7" xfId="16" xr:uid="{00000000-0005-0000-0000-000006000000}"/>
    <cellStyle name="Comma 8" xfId="19" xr:uid="{00000000-0005-0000-0000-000007000000}"/>
    <cellStyle name="Comma 9" xfId="21" xr:uid="{57DA7DE9-636A-48E7-B578-A520ABCA6027}"/>
    <cellStyle name="Normal" xfId="0" builtinId="0"/>
    <cellStyle name="Normal 2" xfId="3" xr:uid="{00000000-0005-0000-0000-00000B000000}"/>
    <cellStyle name="Normal 3" xfId="7" xr:uid="{00000000-0005-0000-0000-00000C000000}"/>
    <cellStyle name="Normal 4" xfId="12" xr:uid="{00000000-0005-0000-0000-00000D000000}"/>
    <cellStyle name="Normal 5" xfId="13" xr:uid="{00000000-0005-0000-0000-00000E000000}"/>
    <cellStyle name="Normal 6" xfId="15" xr:uid="{00000000-0005-0000-0000-00000F000000}"/>
    <cellStyle name="Normal 7" xfId="17" xr:uid="{00000000-0005-0000-0000-000010000000}"/>
    <cellStyle name="Normal 8" xfId="18" xr:uid="{00000000-0005-0000-0000-000011000000}"/>
    <cellStyle name="Normal 9" xfId="20" xr:uid="{87002CA6-7DCC-4C2C-BD31-93396672B380}"/>
    <cellStyle name="Per cent" xfId="2" builtinId="5"/>
    <cellStyle name="Percent 2" xfId="10" xr:uid="{00000000-0005-0000-0000-000013000000}"/>
    <cellStyle name="Percent 3" xfId="5" xr:uid="{00000000-0005-0000-0000-000014000000}"/>
    <cellStyle name="Percent 3 2" xfId="22" xr:uid="{537B5EBB-F2EB-46B2-BB53-4922849DCE9E}"/>
    <cellStyle name="Percent 4" xfId="14"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ontanaro.london\company\COMPLIANCE\31%20-%20MiFID%20II\Costs%20&amp;%20Charges%20Template\1.%20Jan%202018\data\NAVs%20and%20Valuations\Valuation%20March%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Control"/>
      <sheetName val="APOLLO_LINKS"/>
      <sheetName val="Valuation"/>
      <sheetName val="Currencies"/>
      <sheetName val="VALUTotals"/>
    </sheetNames>
    <sheetDataSet>
      <sheetData sheetId="0" refreshError="1">
        <row r="2">
          <cell r="E2">
            <v>300700</v>
          </cell>
        </row>
        <row r="3">
          <cell r="E3">
            <v>42460</v>
          </cell>
        </row>
      </sheetData>
      <sheetData sheetId="1" refreshError="1"/>
      <sheetData sheetId="2" refreshError="1"/>
      <sheetData sheetId="3" refreshError="1">
        <row r="13">
          <cell r="H13">
            <v>5624671.8500000006</v>
          </cell>
          <cell r="I13">
            <v>5556943.1199999992</v>
          </cell>
        </row>
      </sheetData>
      <sheetData sheetId="4" refreshError="1">
        <row r="9">
          <cell r="B9">
            <v>-1685842.69</v>
          </cell>
          <cell r="C9">
            <v>1094666718.1900001</v>
          </cell>
          <cell r="D9">
            <v>2615870.0499999998</v>
          </cell>
          <cell r="E9">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workbookViewId="0"/>
  </sheetViews>
  <sheetFormatPr defaultRowHeight="15" x14ac:dyDescent="0.25"/>
  <cols>
    <col min="1" max="1" width="3.42578125" style="49" customWidth="1"/>
    <col min="2" max="2" width="108.85546875" customWidth="1"/>
  </cols>
  <sheetData>
    <row r="1" spans="1:2" ht="18.75" x14ac:dyDescent="0.25">
      <c r="A1" s="47" t="s">
        <v>49</v>
      </c>
    </row>
    <row r="2" spans="1:2" x14ac:dyDescent="0.25">
      <c r="A2" s="48" t="s">
        <v>88</v>
      </c>
    </row>
    <row r="3" spans="1:2" ht="30" x14ac:dyDescent="0.25">
      <c r="A3" s="49">
        <v>1</v>
      </c>
      <c r="B3" s="46" t="s">
        <v>90</v>
      </c>
    </row>
    <row r="4" spans="1:2" x14ac:dyDescent="0.25">
      <c r="A4" s="49">
        <v>2</v>
      </c>
      <c r="B4" t="s">
        <v>61</v>
      </c>
    </row>
    <row r="5" spans="1:2" ht="90" x14ac:dyDescent="0.25">
      <c r="A5" s="49">
        <v>3</v>
      </c>
      <c r="B5" s="46" t="s">
        <v>98</v>
      </c>
    </row>
    <row r="6" spans="1:2" ht="60" x14ac:dyDescent="0.25">
      <c r="A6" s="49">
        <v>4</v>
      </c>
      <c r="B6" s="46" t="s">
        <v>52</v>
      </c>
    </row>
    <row r="7" spans="1:2" x14ac:dyDescent="0.25">
      <c r="A7" s="49">
        <v>5</v>
      </c>
      <c r="B7" t="s">
        <v>60</v>
      </c>
    </row>
    <row r="8" spans="1:2" ht="75" x14ac:dyDescent="0.25">
      <c r="A8" s="49">
        <v>6</v>
      </c>
      <c r="B8" s="46" t="s">
        <v>71</v>
      </c>
    </row>
    <row r="9" spans="1:2" ht="30" x14ac:dyDescent="0.25">
      <c r="A9" s="49">
        <v>7</v>
      </c>
      <c r="B9" s="46" t="s">
        <v>68</v>
      </c>
    </row>
    <row r="10" spans="1:2" ht="30" x14ac:dyDescent="0.25">
      <c r="A10" s="49">
        <v>8</v>
      </c>
      <c r="B10" s="46" t="s">
        <v>86</v>
      </c>
    </row>
    <row r="11" spans="1:2" x14ac:dyDescent="0.25">
      <c r="A11" s="49">
        <v>9</v>
      </c>
      <c r="B11" s="46" t="s">
        <v>66</v>
      </c>
    </row>
    <row r="12" spans="1:2" ht="45" x14ac:dyDescent="0.25">
      <c r="A12" s="49">
        <v>10</v>
      </c>
      <c r="B12" s="46" t="s">
        <v>91</v>
      </c>
    </row>
    <row r="13" spans="1:2" ht="75" x14ac:dyDescent="0.25">
      <c r="A13" s="49">
        <v>11</v>
      </c>
      <c r="B13" s="46" t="s">
        <v>99</v>
      </c>
    </row>
    <row r="14" spans="1:2" x14ac:dyDescent="0.25">
      <c r="A14" s="49">
        <v>12</v>
      </c>
      <c r="B14" s="46" t="s">
        <v>100</v>
      </c>
    </row>
    <row r="15" spans="1:2" ht="75" x14ac:dyDescent="0.25">
      <c r="A15" s="49">
        <v>13</v>
      </c>
      <c r="B15" s="46" t="s">
        <v>85</v>
      </c>
    </row>
    <row r="16" spans="1:2" ht="82.5" customHeight="1" x14ac:dyDescent="0.25">
      <c r="A16" s="49">
        <v>14</v>
      </c>
      <c r="B16" s="46" t="s">
        <v>108</v>
      </c>
    </row>
    <row r="17" spans="1:2" ht="60" x14ac:dyDescent="0.25">
      <c r="A17" s="49">
        <v>15</v>
      </c>
      <c r="B17" s="46" t="s">
        <v>69</v>
      </c>
    </row>
    <row r="18" spans="1:2" ht="60" customHeight="1" x14ac:dyDescent="0.25">
      <c r="A18" s="49">
        <v>16</v>
      </c>
      <c r="B18" s="46" t="s">
        <v>101</v>
      </c>
    </row>
    <row r="19" spans="1:2" ht="45" x14ac:dyDescent="0.25">
      <c r="A19" s="49">
        <v>17</v>
      </c>
      <c r="B19" s="46" t="s">
        <v>74</v>
      </c>
    </row>
    <row r="20" spans="1:2" ht="90" x14ac:dyDescent="0.25">
      <c r="A20" s="49">
        <v>18</v>
      </c>
      <c r="B20" s="46" t="s">
        <v>102</v>
      </c>
    </row>
    <row r="21" spans="1:2" ht="45" x14ac:dyDescent="0.25">
      <c r="A21" s="49">
        <v>19</v>
      </c>
      <c r="B21" s="46" t="s">
        <v>70</v>
      </c>
    </row>
    <row r="22" spans="1:2" x14ac:dyDescent="0.25">
      <c r="A22" s="48" t="s">
        <v>89</v>
      </c>
    </row>
    <row r="23" spans="1:2" x14ac:dyDescent="0.25">
      <c r="A23" s="49">
        <v>1</v>
      </c>
      <c r="B23" s="46" t="s">
        <v>92</v>
      </c>
    </row>
    <row r="24" spans="1:2" ht="30" x14ac:dyDescent="0.25">
      <c r="A24" s="49">
        <v>2</v>
      </c>
      <c r="B24" s="46" t="s">
        <v>103</v>
      </c>
    </row>
    <row r="25" spans="1:2" ht="45" x14ac:dyDescent="0.25">
      <c r="A25" s="49">
        <v>3</v>
      </c>
      <c r="B25" s="46" t="s">
        <v>93</v>
      </c>
    </row>
    <row r="26" spans="1:2" x14ac:dyDescent="0.25">
      <c r="A26" s="49">
        <v>4</v>
      </c>
      <c r="B26" t="s">
        <v>73</v>
      </c>
    </row>
    <row r="27" spans="1:2" ht="75" x14ac:dyDescent="0.25">
      <c r="A27" s="49">
        <v>5</v>
      </c>
      <c r="B27" s="46" t="s">
        <v>94</v>
      </c>
    </row>
    <row r="28" spans="1:2" ht="30" x14ac:dyDescent="0.25">
      <c r="A28" s="49">
        <v>6</v>
      </c>
      <c r="B28" s="46" t="s">
        <v>68</v>
      </c>
    </row>
    <row r="29" spans="1:2" ht="30" x14ac:dyDescent="0.25">
      <c r="A29" s="49">
        <v>7</v>
      </c>
      <c r="B29" s="90" t="s">
        <v>87</v>
      </c>
    </row>
    <row r="30" spans="1:2" ht="60" x14ac:dyDescent="0.25">
      <c r="A30" s="49">
        <v>8</v>
      </c>
      <c r="B30" s="90" t="s">
        <v>104</v>
      </c>
    </row>
    <row r="31" spans="1:2" ht="60" x14ac:dyDescent="0.25">
      <c r="A31" s="49">
        <v>9</v>
      </c>
      <c r="B31" s="90" t="s">
        <v>72</v>
      </c>
    </row>
    <row r="32" spans="1:2" ht="30" x14ac:dyDescent="0.25">
      <c r="A32" s="49">
        <v>10</v>
      </c>
      <c r="B32" s="90" t="s">
        <v>105</v>
      </c>
    </row>
    <row r="33" spans="1:2" ht="45" x14ac:dyDescent="0.25">
      <c r="A33" s="49">
        <v>11</v>
      </c>
      <c r="B33" s="90" t="s">
        <v>106</v>
      </c>
    </row>
    <row r="34" spans="1:2" ht="30" x14ac:dyDescent="0.25">
      <c r="A34" s="49">
        <v>12</v>
      </c>
      <c r="B34" s="46" t="s">
        <v>107</v>
      </c>
    </row>
    <row r="35" spans="1:2" x14ac:dyDescent="0.25">
      <c r="A35" s="49">
        <v>13</v>
      </c>
      <c r="B35" s="46" t="s">
        <v>75</v>
      </c>
    </row>
    <row r="36" spans="1:2" ht="30" x14ac:dyDescent="0.25">
      <c r="A36" s="49">
        <v>14</v>
      </c>
      <c r="B36" s="46" t="s">
        <v>95</v>
      </c>
    </row>
    <row r="37" spans="1:2" ht="30" customHeight="1" x14ac:dyDescent="0.25">
      <c r="A37" s="49">
        <v>15</v>
      </c>
      <c r="B37" s="46" t="s">
        <v>76</v>
      </c>
    </row>
    <row r="38" spans="1:2" x14ac:dyDescent="0.25">
      <c r="A38" s="49">
        <v>16</v>
      </c>
      <c r="B38" s="46" t="s">
        <v>96</v>
      </c>
    </row>
  </sheetData>
  <printOptions gridLines="1"/>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53"/>
  <sheetViews>
    <sheetView topLeftCell="A4" zoomScaleNormal="100" workbookViewId="0">
      <selection activeCell="D8" sqref="D8"/>
    </sheetView>
  </sheetViews>
  <sheetFormatPr defaultColWidth="13.7109375" defaultRowHeight="15" x14ac:dyDescent="0.25"/>
  <cols>
    <col min="1" max="1" width="3" customWidth="1"/>
    <col min="2" max="2" width="30.140625" bestFit="1" customWidth="1"/>
    <col min="3" max="3" width="10" customWidth="1"/>
    <col min="4" max="11" width="16.5703125" customWidth="1"/>
    <col min="12" max="12" width="2.42578125" customWidth="1"/>
  </cols>
  <sheetData>
    <row r="1" spans="2:12" x14ac:dyDescent="0.25">
      <c r="B1" s="45"/>
      <c r="C1" s="44"/>
      <c r="D1" s="44"/>
      <c r="E1" s="44"/>
      <c r="F1" s="44"/>
      <c r="G1" s="44"/>
      <c r="H1" s="44"/>
      <c r="I1" s="44"/>
      <c r="J1" s="44"/>
      <c r="K1" s="44"/>
      <c r="L1" s="43"/>
    </row>
    <row r="2" spans="2:12" ht="21" x14ac:dyDescent="0.35">
      <c r="B2" s="42" t="s">
        <v>88</v>
      </c>
      <c r="C2" s="5"/>
      <c r="D2" s="5"/>
      <c r="E2" s="5"/>
      <c r="F2" s="41" t="s">
        <v>39</v>
      </c>
      <c r="G2" s="5"/>
      <c r="H2" s="5"/>
      <c r="I2" s="5"/>
      <c r="J2" s="5"/>
      <c r="K2" s="5"/>
      <c r="L2" s="4"/>
    </row>
    <row r="3" spans="2:12" x14ac:dyDescent="0.25">
      <c r="B3" s="40" t="s">
        <v>83</v>
      </c>
      <c r="C3" s="5"/>
      <c r="D3" s="5"/>
      <c r="E3" s="5"/>
      <c r="F3" s="5"/>
      <c r="G3" s="5"/>
      <c r="H3" s="5"/>
      <c r="I3" s="5"/>
      <c r="J3" s="5"/>
      <c r="K3" s="5"/>
      <c r="L3" s="4"/>
    </row>
    <row r="4" spans="2:12" x14ac:dyDescent="0.25">
      <c r="B4" s="11"/>
      <c r="C4" s="10"/>
      <c r="D4" s="10"/>
      <c r="E4" s="10"/>
      <c r="F4" s="10"/>
      <c r="G4" s="10"/>
      <c r="H4" s="10"/>
      <c r="I4" s="10"/>
      <c r="J4" s="10"/>
      <c r="K4" s="10"/>
      <c r="L4" s="9"/>
    </row>
    <row r="5" spans="2:12" x14ac:dyDescent="0.25">
      <c r="B5" s="8" t="s">
        <v>38</v>
      </c>
      <c r="C5" s="5"/>
      <c r="D5" s="39"/>
      <c r="E5" s="39"/>
      <c r="F5" s="39"/>
      <c r="G5" s="39"/>
      <c r="H5" s="39"/>
      <c r="I5" s="39"/>
      <c r="J5" s="5"/>
      <c r="K5" s="5"/>
      <c r="L5" s="4"/>
    </row>
    <row r="6" spans="2:12" x14ac:dyDescent="0.25">
      <c r="B6" s="8" t="s">
        <v>37</v>
      </c>
      <c r="C6" s="5"/>
      <c r="D6" s="38"/>
      <c r="E6" s="38"/>
      <c r="F6" s="38"/>
      <c r="G6" s="38"/>
      <c r="H6" s="38"/>
      <c r="I6" s="38"/>
      <c r="J6" s="5"/>
      <c r="K6" s="5"/>
      <c r="L6" s="4"/>
    </row>
    <row r="7" spans="2:12" x14ac:dyDescent="0.25">
      <c r="B7" s="8" t="s">
        <v>36</v>
      </c>
      <c r="C7" s="5"/>
      <c r="D7" s="5" t="s">
        <v>35</v>
      </c>
      <c r="E7" s="37"/>
      <c r="F7" s="37"/>
      <c r="G7" s="5" t="s">
        <v>34</v>
      </c>
      <c r="H7" s="37"/>
      <c r="I7" s="37"/>
      <c r="J7" s="5"/>
      <c r="K7" s="5"/>
      <c r="L7" s="4"/>
    </row>
    <row r="8" spans="2:12" x14ac:dyDescent="0.25">
      <c r="B8" s="8" t="s">
        <v>84</v>
      </c>
      <c r="C8" s="5"/>
      <c r="D8" s="37"/>
      <c r="E8" s="5"/>
      <c r="F8" s="5"/>
      <c r="G8" s="5"/>
      <c r="H8" s="5"/>
      <c r="I8" s="5"/>
      <c r="J8" s="5"/>
      <c r="K8" s="5"/>
      <c r="L8" s="4"/>
    </row>
    <row r="9" spans="2:12" x14ac:dyDescent="0.25">
      <c r="B9" s="11"/>
      <c r="C9" s="10"/>
      <c r="D9" s="10"/>
      <c r="E9" s="10"/>
      <c r="F9" s="10"/>
      <c r="G9" s="10"/>
      <c r="H9" s="10"/>
      <c r="I9" s="10"/>
      <c r="J9" s="10"/>
      <c r="K9" s="10"/>
      <c r="L9" s="9"/>
    </row>
    <row r="10" spans="2:12" x14ac:dyDescent="0.25">
      <c r="B10" s="8" t="s">
        <v>46</v>
      </c>
      <c r="C10" s="20"/>
      <c r="D10" s="31" t="s">
        <v>33</v>
      </c>
      <c r="E10" s="31" t="s">
        <v>32</v>
      </c>
      <c r="F10" s="31" t="s">
        <v>31</v>
      </c>
      <c r="G10" s="31" t="s">
        <v>30</v>
      </c>
      <c r="H10" s="31" t="s">
        <v>29</v>
      </c>
      <c r="I10" s="5"/>
      <c r="J10" s="5"/>
      <c r="K10" s="5"/>
      <c r="L10" s="4"/>
    </row>
    <row r="11" spans="2:12" x14ac:dyDescent="0.25">
      <c r="B11" s="7" t="s">
        <v>47</v>
      </c>
      <c r="C11" s="5"/>
      <c r="D11" s="36"/>
      <c r="E11" s="36"/>
      <c r="F11" s="36"/>
      <c r="G11" s="36"/>
      <c r="H11" s="35"/>
      <c r="I11" s="5"/>
      <c r="J11" s="5"/>
      <c r="K11" s="5"/>
      <c r="L11" s="4"/>
    </row>
    <row r="12" spans="2:12" x14ac:dyDescent="0.25">
      <c r="B12" s="7" t="s">
        <v>48</v>
      </c>
      <c r="C12" s="5"/>
      <c r="D12" s="34"/>
      <c r="E12" s="34"/>
      <c r="F12" s="34"/>
      <c r="G12" s="34"/>
      <c r="H12" s="33"/>
      <c r="I12" s="5"/>
      <c r="J12" s="5"/>
      <c r="K12" s="5"/>
      <c r="L12" s="4"/>
    </row>
    <row r="13" spans="2:12" x14ac:dyDescent="0.25">
      <c r="B13" s="11"/>
      <c r="C13" s="10"/>
      <c r="D13" s="10"/>
      <c r="E13" s="10"/>
      <c r="F13" s="10"/>
      <c r="G13" s="10"/>
      <c r="H13" s="10"/>
      <c r="I13" s="10"/>
      <c r="J13" s="10"/>
      <c r="K13" s="10"/>
      <c r="L13" s="9"/>
    </row>
    <row r="14" spans="2:12" x14ac:dyDescent="0.25">
      <c r="B14" s="8" t="s">
        <v>28</v>
      </c>
      <c r="C14" s="20"/>
      <c r="D14" s="31" t="s">
        <v>4</v>
      </c>
      <c r="E14" s="31" t="s">
        <v>15</v>
      </c>
      <c r="F14" s="31" t="s">
        <v>14</v>
      </c>
      <c r="G14" s="31" t="s">
        <v>13</v>
      </c>
      <c r="H14" s="31" t="s">
        <v>12</v>
      </c>
      <c r="I14" s="20"/>
      <c r="J14" s="20"/>
      <c r="K14" s="31" t="s">
        <v>9</v>
      </c>
      <c r="L14" s="4"/>
    </row>
    <row r="15" spans="2:12" x14ac:dyDescent="0.25">
      <c r="B15" s="7" t="s">
        <v>27</v>
      </c>
      <c r="C15" s="5"/>
      <c r="D15" s="30"/>
      <c r="E15" s="30"/>
      <c r="F15" s="29"/>
      <c r="G15" s="29"/>
      <c r="H15" s="28"/>
      <c r="I15" s="5"/>
      <c r="J15" s="5"/>
      <c r="K15" s="15"/>
      <c r="L15" s="4"/>
    </row>
    <row r="16" spans="2:12" x14ac:dyDescent="0.25">
      <c r="B16" s="7" t="s">
        <v>26</v>
      </c>
      <c r="C16" s="5"/>
      <c r="D16" s="27"/>
      <c r="E16" s="27"/>
      <c r="F16" s="26"/>
      <c r="G16" s="26"/>
      <c r="H16" s="25"/>
      <c r="I16" s="5"/>
      <c r="J16" s="5"/>
      <c r="K16" s="14"/>
      <c r="L16" s="4"/>
    </row>
    <row r="17" spans="2:12" x14ac:dyDescent="0.25">
      <c r="B17" s="7" t="s">
        <v>25</v>
      </c>
      <c r="C17" s="5"/>
      <c r="D17" s="24">
        <f>SUM(E17:K17)</f>
        <v>0</v>
      </c>
      <c r="E17" s="27"/>
      <c r="F17" s="26"/>
      <c r="G17" s="26"/>
      <c r="H17" s="25"/>
      <c r="I17" s="5"/>
      <c r="J17" s="5"/>
      <c r="K17" s="14"/>
      <c r="L17" s="4"/>
    </row>
    <row r="18" spans="2:12" x14ac:dyDescent="0.25">
      <c r="B18" s="7" t="s">
        <v>24</v>
      </c>
      <c r="C18" s="5"/>
      <c r="D18" s="24">
        <f>SUM(E18:K18)</f>
        <v>0</v>
      </c>
      <c r="E18" s="23"/>
      <c r="F18" s="22"/>
      <c r="G18" s="22"/>
      <c r="H18" s="21"/>
      <c r="I18" s="5"/>
      <c r="J18" s="5"/>
      <c r="K18" s="88"/>
      <c r="L18" s="4"/>
    </row>
    <row r="19" spans="2:12" x14ac:dyDescent="0.25">
      <c r="B19" s="7" t="s">
        <v>23</v>
      </c>
      <c r="C19" s="5"/>
      <c r="D19" s="32" t="str">
        <f>IF(D16=0,"%",MIN(D18,D17)/AVERAGE(D16,D15))</f>
        <v>%</v>
      </c>
      <c r="E19" s="32"/>
      <c r="F19" s="32"/>
      <c r="G19" s="32"/>
      <c r="H19" s="32"/>
      <c r="I19" s="5"/>
      <c r="J19" s="5"/>
      <c r="K19" s="32"/>
      <c r="L19" s="4"/>
    </row>
    <row r="20" spans="2:12" x14ac:dyDescent="0.25">
      <c r="B20" s="11"/>
      <c r="C20" s="10"/>
      <c r="D20" s="10"/>
      <c r="E20" s="10"/>
      <c r="F20" s="10"/>
      <c r="G20" s="10"/>
      <c r="H20" s="10"/>
      <c r="I20" s="10"/>
      <c r="J20" s="10"/>
      <c r="K20" s="10"/>
      <c r="L20" s="9"/>
    </row>
    <row r="21" spans="2:12" x14ac:dyDescent="0.25">
      <c r="B21" s="8" t="s">
        <v>22</v>
      </c>
      <c r="C21" s="5"/>
      <c r="D21" s="31" t="s">
        <v>4</v>
      </c>
      <c r="E21" s="5"/>
      <c r="F21" s="5"/>
      <c r="G21" s="5"/>
      <c r="H21" s="5"/>
      <c r="I21" s="5"/>
      <c r="J21" s="5"/>
      <c r="K21" s="5"/>
      <c r="L21" s="4"/>
    </row>
    <row r="22" spans="2:12" x14ac:dyDescent="0.25">
      <c r="B22" s="7" t="s">
        <v>21</v>
      </c>
      <c r="C22" s="5"/>
      <c r="D22" s="15"/>
      <c r="E22" s="5"/>
      <c r="F22" s="5"/>
      <c r="G22" s="5"/>
      <c r="H22" s="5"/>
      <c r="I22" s="5"/>
      <c r="J22" s="5"/>
      <c r="K22" s="5"/>
      <c r="L22" s="4"/>
    </row>
    <row r="23" spans="2:12" x14ac:dyDescent="0.25">
      <c r="B23" s="7" t="s">
        <v>20</v>
      </c>
      <c r="C23" s="5"/>
      <c r="D23" s="14"/>
      <c r="E23" s="5"/>
      <c r="F23" s="5"/>
      <c r="G23" s="5"/>
      <c r="H23" s="5"/>
      <c r="I23" s="5"/>
      <c r="J23" s="5"/>
      <c r="K23" s="5"/>
      <c r="L23" s="4"/>
    </row>
    <row r="24" spans="2:12" x14ac:dyDescent="0.25">
      <c r="B24" s="7" t="s">
        <v>19</v>
      </c>
      <c r="C24" s="5"/>
      <c r="D24" s="14"/>
      <c r="E24" s="5"/>
      <c r="F24" s="5"/>
      <c r="G24" s="5"/>
      <c r="H24" s="5"/>
      <c r="I24" s="5"/>
      <c r="J24" s="5"/>
      <c r="K24" s="5"/>
      <c r="L24" s="4"/>
    </row>
    <row r="25" spans="2:12" x14ac:dyDescent="0.25">
      <c r="B25" s="7" t="s">
        <v>18</v>
      </c>
      <c r="C25" s="5"/>
      <c r="D25" s="14"/>
      <c r="E25" s="5"/>
      <c r="F25" s="5"/>
      <c r="G25" s="5"/>
      <c r="H25" s="5"/>
      <c r="I25" s="5"/>
      <c r="J25" s="5"/>
      <c r="K25" s="5"/>
      <c r="L25" s="4"/>
    </row>
    <row r="26" spans="2:12" x14ac:dyDescent="0.25">
      <c r="B26" s="7" t="s">
        <v>17</v>
      </c>
      <c r="C26" s="5"/>
      <c r="D26" s="13"/>
      <c r="E26" s="5"/>
      <c r="F26" s="5"/>
      <c r="G26" s="5"/>
      <c r="H26" s="5"/>
      <c r="I26" s="5"/>
      <c r="J26" s="5"/>
      <c r="K26" s="5"/>
      <c r="L26" s="4"/>
    </row>
    <row r="27" spans="2:12" ht="15.75" thickBot="1" x14ac:dyDescent="0.3">
      <c r="B27" s="8" t="s">
        <v>4</v>
      </c>
      <c r="C27" s="20"/>
      <c r="D27" s="12">
        <f>SUM(D22:D26)</f>
        <v>0</v>
      </c>
      <c r="E27" s="5"/>
      <c r="F27" s="5"/>
      <c r="G27" s="5"/>
      <c r="H27" s="5"/>
      <c r="I27" s="5"/>
      <c r="J27" s="5"/>
      <c r="K27" s="5"/>
      <c r="L27" s="4"/>
    </row>
    <row r="28" spans="2:12" ht="15.75" thickTop="1" x14ac:dyDescent="0.25">
      <c r="B28" s="11"/>
      <c r="C28" s="10"/>
      <c r="D28" s="10"/>
      <c r="E28" s="10"/>
      <c r="F28" s="10"/>
      <c r="G28" s="10"/>
      <c r="H28" s="10"/>
      <c r="I28" s="10"/>
      <c r="J28" s="10"/>
      <c r="K28" s="10"/>
      <c r="L28" s="9"/>
    </row>
    <row r="29" spans="2:12" x14ac:dyDescent="0.25">
      <c r="B29" s="8" t="s">
        <v>50</v>
      </c>
      <c r="C29" s="5"/>
      <c r="D29" s="5"/>
      <c r="E29" s="5"/>
      <c r="F29" s="5"/>
      <c r="G29" s="5"/>
      <c r="H29" s="5"/>
      <c r="I29" s="5"/>
      <c r="J29" s="5"/>
      <c r="K29" s="5"/>
      <c r="L29" s="4"/>
    </row>
    <row r="30" spans="2:12" ht="15.75" thickBot="1" x14ac:dyDescent="0.3">
      <c r="B30" s="7" t="s">
        <v>51</v>
      </c>
      <c r="C30" s="5"/>
      <c r="D30" s="6"/>
      <c r="E30" s="5"/>
      <c r="F30" s="5"/>
      <c r="G30" s="5"/>
      <c r="H30" s="5"/>
      <c r="I30" s="5"/>
      <c r="J30" s="5"/>
      <c r="K30" s="5"/>
      <c r="L30" s="4"/>
    </row>
    <row r="31" spans="2:12" ht="15.75" thickTop="1" x14ac:dyDescent="0.25">
      <c r="B31" s="11"/>
      <c r="C31" s="10"/>
      <c r="D31" s="10"/>
      <c r="E31" s="10"/>
      <c r="F31" s="10"/>
      <c r="G31" s="10"/>
      <c r="H31" s="10"/>
      <c r="I31" s="10"/>
      <c r="J31" s="10"/>
      <c r="K31" s="10"/>
      <c r="L31" s="9"/>
    </row>
    <row r="32" spans="2:12" x14ac:dyDescent="0.25">
      <c r="B32" s="8" t="s">
        <v>16</v>
      </c>
      <c r="C32" s="20"/>
      <c r="D32" s="31" t="s">
        <v>4</v>
      </c>
      <c r="E32" s="31" t="s">
        <v>15</v>
      </c>
      <c r="F32" s="31" t="s">
        <v>14</v>
      </c>
      <c r="G32" s="31" t="s">
        <v>13</v>
      </c>
      <c r="H32" s="31" t="s">
        <v>12</v>
      </c>
      <c r="I32" s="31" t="s">
        <v>11</v>
      </c>
      <c r="J32" s="31" t="s">
        <v>10</v>
      </c>
      <c r="K32" s="31" t="s">
        <v>9</v>
      </c>
      <c r="L32" s="4"/>
    </row>
    <row r="33" spans="2:12" x14ac:dyDescent="0.25">
      <c r="B33" s="7" t="s">
        <v>8</v>
      </c>
      <c r="C33" s="5"/>
      <c r="D33" s="24">
        <f t="shared" ref="D33:D39" si="0">SUM(E33:K33)</f>
        <v>0</v>
      </c>
      <c r="E33" s="30"/>
      <c r="F33" s="29"/>
      <c r="G33" s="29"/>
      <c r="H33" s="29"/>
      <c r="I33" s="29"/>
      <c r="J33" s="29"/>
      <c r="K33" s="28"/>
      <c r="L33" s="4"/>
    </row>
    <row r="34" spans="2:12" x14ac:dyDescent="0.25">
      <c r="B34" s="7" t="s">
        <v>7</v>
      </c>
      <c r="C34" s="5"/>
      <c r="D34" s="24">
        <f t="shared" si="0"/>
        <v>0</v>
      </c>
      <c r="E34" s="27"/>
      <c r="F34" s="26"/>
      <c r="G34" s="26"/>
      <c r="H34" s="26"/>
      <c r="I34" s="26"/>
      <c r="J34" s="26"/>
      <c r="K34" s="25"/>
      <c r="L34" s="4"/>
    </row>
    <row r="35" spans="2:12" x14ac:dyDescent="0.25">
      <c r="B35" s="7" t="s">
        <v>78</v>
      </c>
      <c r="C35" s="5"/>
      <c r="D35" s="24">
        <f t="shared" si="0"/>
        <v>0</v>
      </c>
      <c r="E35" s="27"/>
      <c r="F35" s="26"/>
      <c r="G35" s="26"/>
      <c r="H35" s="26"/>
      <c r="I35" s="26"/>
      <c r="J35" s="26"/>
      <c r="K35" s="25"/>
      <c r="L35" s="4"/>
    </row>
    <row r="36" spans="2:12" x14ac:dyDescent="0.25">
      <c r="B36" s="7" t="s">
        <v>6</v>
      </c>
      <c r="C36" s="5"/>
      <c r="D36" s="24">
        <f t="shared" si="0"/>
        <v>0</v>
      </c>
      <c r="E36" s="27"/>
      <c r="F36" s="26"/>
      <c r="G36" s="26"/>
      <c r="H36" s="26"/>
      <c r="I36" s="26"/>
      <c r="J36" s="26"/>
      <c r="K36" s="25"/>
      <c r="L36" s="4"/>
    </row>
    <row r="37" spans="2:12" x14ac:dyDescent="0.25">
      <c r="B37" s="7" t="s">
        <v>53</v>
      </c>
      <c r="C37" s="5"/>
      <c r="D37" s="24">
        <f t="shared" si="0"/>
        <v>0</v>
      </c>
      <c r="E37" s="27"/>
      <c r="F37" s="26"/>
      <c r="G37" s="26"/>
      <c r="H37" s="26"/>
      <c r="I37" s="26"/>
      <c r="J37" s="26"/>
      <c r="K37" s="25"/>
      <c r="L37" s="4"/>
    </row>
    <row r="38" spans="2:12" x14ac:dyDescent="0.25">
      <c r="B38" s="7" t="s">
        <v>5</v>
      </c>
      <c r="C38" s="5"/>
      <c r="D38" s="24">
        <f t="shared" si="0"/>
        <v>0</v>
      </c>
      <c r="E38" s="23"/>
      <c r="F38" s="22"/>
      <c r="G38" s="22"/>
      <c r="H38" s="22"/>
      <c r="I38" s="22"/>
      <c r="J38" s="22"/>
      <c r="K38" s="21"/>
      <c r="L38" s="4"/>
    </row>
    <row r="39" spans="2:12" ht="15.75" thickBot="1" x14ac:dyDescent="0.3">
      <c r="B39" s="8" t="s">
        <v>4</v>
      </c>
      <c r="C39" s="20"/>
      <c r="D39" s="12">
        <f t="shared" si="0"/>
        <v>0</v>
      </c>
      <c r="E39" s="19">
        <f t="shared" ref="E39:K39" si="1">SUM(E33:E38)</f>
        <v>0</v>
      </c>
      <c r="F39" s="19">
        <f t="shared" si="1"/>
        <v>0</v>
      </c>
      <c r="G39" s="19">
        <f t="shared" si="1"/>
        <v>0</v>
      </c>
      <c r="H39" s="19">
        <f t="shared" si="1"/>
        <v>0</v>
      </c>
      <c r="I39" s="19">
        <f t="shared" si="1"/>
        <v>0</v>
      </c>
      <c r="J39" s="19">
        <f t="shared" si="1"/>
        <v>0</v>
      </c>
      <c r="K39" s="19">
        <f t="shared" si="1"/>
        <v>0</v>
      </c>
      <c r="L39" s="4"/>
    </row>
    <row r="40" spans="2:12" ht="15.75" thickTop="1" x14ac:dyDescent="0.25">
      <c r="B40" s="7" t="s">
        <v>64</v>
      </c>
      <c r="C40" s="5"/>
      <c r="D40" s="85"/>
      <c r="E40" s="85" t="str">
        <f>IF((E18+E17)=0,"",E39/(E17+E18))</f>
        <v/>
      </c>
      <c r="F40" s="85" t="str">
        <f>IF((F18+F17)=0,"",F39/(F17+F18))</f>
        <v/>
      </c>
      <c r="G40" s="85" t="str">
        <f>IF((G18+G17)=0,"",G39/(G17+G18))</f>
        <v/>
      </c>
      <c r="H40" s="85" t="str">
        <f>IF((H18+H17)=0,"",H39/(H17+H18))</f>
        <v/>
      </c>
      <c r="I40" s="32"/>
      <c r="J40" s="5"/>
      <c r="K40" s="85" t="str">
        <f>IF((I18+I17)=0,"",K39/(I17+I18))</f>
        <v/>
      </c>
      <c r="L40" s="4"/>
    </row>
    <row r="41" spans="2:12" x14ac:dyDescent="0.25">
      <c r="B41" s="18"/>
      <c r="C41" s="17"/>
      <c r="D41" s="17"/>
      <c r="E41" s="17"/>
      <c r="F41" s="17"/>
      <c r="G41" s="17"/>
      <c r="H41" s="17"/>
      <c r="I41" s="17"/>
      <c r="J41" s="17"/>
      <c r="K41" s="17"/>
      <c r="L41" s="16"/>
    </row>
    <row r="42" spans="2:12" x14ac:dyDescent="0.25">
      <c r="B42" s="8" t="s">
        <v>3</v>
      </c>
      <c r="C42" s="5"/>
      <c r="D42" s="5"/>
      <c r="E42" s="5"/>
      <c r="F42" s="5"/>
      <c r="G42" s="5"/>
      <c r="H42" s="5"/>
      <c r="I42" s="5"/>
      <c r="J42" s="5"/>
      <c r="K42" s="5"/>
      <c r="L42" s="4"/>
    </row>
    <row r="43" spans="2:12" ht="15.75" thickBot="1" x14ac:dyDescent="0.3">
      <c r="B43" s="7" t="s">
        <v>82</v>
      </c>
      <c r="C43" s="5"/>
      <c r="D43" s="6"/>
      <c r="E43" s="89" t="str">
        <f>IF(D43=0,"%",D43/D16)</f>
        <v>%</v>
      </c>
      <c r="F43" s="5"/>
      <c r="G43" s="5"/>
      <c r="H43" s="5"/>
      <c r="I43" s="5"/>
      <c r="J43" s="5"/>
      <c r="K43" s="5"/>
      <c r="L43" s="4"/>
    </row>
    <row r="44" spans="2:12" ht="15.75" thickTop="1" x14ac:dyDescent="0.25">
      <c r="B44" s="7" t="s">
        <v>2</v>
      </c>
      <c r="C44" s="5"/>
      <c r="D44" s="15"/>
      <c r="E44" s="5"/>
      <c r="F44" s="5"/>
      <c r="G44" s="5"/>
      <c r="H44" s="5"/>
      <c r="I44" s="5"/>
      <c r="J44" s="5"/>
      <c r="K44" s="5"/>
      <c r="L44" s="4"/>
    </row>
    <row r="45" spans="2:12" x14ac:dyDescent="0.25">
      <c r="B45" s="7" t="s">
        <v>65</v>
      </c>
      <c r="C45" s="5"/>
      <c r="D45" s="13"/>
      <c r="E45" s="89" t="str">
        <f>IF(D44=0,"%",D45/D44)</f>
        <v>%</v>
      </c>
      <c r="F45" s="5"/>
      <c r="G45" s="5"/>
      <c r="H45" s="5"/>
      <c r="I45" s="5"/>
      <c r="J45" s="5"/>
      <c r="K45" s="5"/>
      <c r="L45" s="4"/>
    </row>
    <row r="46" spans="2:12" ht="15.75" thickBot="1" x14ac:dyDescent="0.3">
      <c r="B46" s="7" t="s">
        <v>1</v>
      </c>
      <c r="C46" s="5"/>
      <c r="D46" s="12">
        <f>D44-ABS(D45)</f>
        <v>0</v>
      </c>
      <c r="E46" s="89" t="str">
        <f>IF(D44=0,"%",D46/D44)</f>
        <v>%</v>
      </c>
      <c r="F46" s="5"/>
      <c r="G46" s="5"/>
      <c r="H46" s="5"/>
      <c r="I46" s="5"/>
      <c r="J46" s="5"/>
      <c r="K46" s="5"/>
      <c r="L46" s="4"/>
    </row>
    <row r="47" spans="2:12" ht="15.75" thickTop="1" x14ac:dyDescent="0.25">
      <c r="B47" s="11"/>
      <c r="C47" s="10"/>
      <c r="D47" s="10"/>
      <c r="E47" s="10"/>
      <c r="F47" s="10"/>
      <c r="G47" s="10"/>
      <c r="H47" s="10"/>
      <c r="I47" s="10"/>
      <c r="J47" s="10"/>
      <c r="K47" s="10"/>
      <c r="L47" s="9"/>
    </row>
    <row r="48" spans="2:12" x14ac:dyDescent="0.25">
      <c r="B48" s="8" t="s">
        <v>45</v>
      </c>
      <c r="C48" s="5"/>
      <c r="D48" s="5"/>
      <c r="E48" s="5"/>
      <c r="F48" s="5"/>
      <c r="G48" s="5"/>
      <c r="H48" s="5"/>
      <c r="I48" s="5"/>
      <c r="J48" s="5"/>
      <c r="K48" s="5"/>
      <c r="L48" s="4"/>
    </row>
    <row r="49" spans="2:12" x14ac:dyDescent="0.25">
      <c r="B49" s="7" t="s">
        <v>0</v>
      </c>
      <c r="C49" s="5"/>
      <c r="D49" s="15"/>
      <c r="E49" s="5"/>
      <c r="F49" s="5"/>
      <c r="G49" s="5"/>
      <c r="H49" s="5"/>
      <c r="I49" s="5"/>
      <c r="J49" s="5"/>
      <c r="K49" s="5"/>
      <c r="L49" s="4"/>
    </row>
    <row r="50" spans="2:12" x14ac:dyDescent="0.25">
      <c r="B50" s="7" t="s">
        <v>67</v>
      </c>
      <c r="C50" s="5"/>
      <c r="D50" s="87"/>
      <c r="E50" s="5"/>
      <c r="F50" s="5"/>
      <c r="G50" s="5"/>
      <c r="H50" s="5"/>
      <c r="I50" s="5"/>
      <c r="J50" s="5"/>
      <c r="K50" s="5"/>
      <c r="L50" s="4"/>
    </row>
    <row r="51" spans="2:12" x14ac:dyDescent="0.25">
      <c r="B51" s="7" t="s">
        <v>9</v>
      </c>
      <c r="C51" s="5"/>
      <c r="D51" s="13"/>
      <c r="E51" s="86" t="str">
        <f>IF(D49=0,"",D51/D49)</f>
        <v/>
      </c>
      <c r="F51" s="5"/>
      <c r="G51" s="5"/>
      <c r="H51" s="5"/>
      <c r="I51" s="5"/>
      <c r="J51" s="5"/>
      <c r="K51" s="5"/>
      <c r="L51" s="4"/>
    </row>
    <row r="52" spans="2:12" ht="15.75" thickBot="1" x14ac:dyDescent="0.3">
      <c r="B52" s="7"/>
      <c r="C52" s="5"/>
      <c r="D52" s="12">
        <f>SUM(D49:D51)</f>
        <v>0</v>
      </c>
      <c r="E52" s="86" t="str">
        <f>IF(D49=0,"",D52/D49)</f>
        <v/>
      </c>
      <c r="F52" s="5"/>
      <c r="G52" s="5"/>
      <c r="H52" s="5"/>
      <c r="I52" s="5"/>
      <c r="J52" s="5"/>
      <c r="K52" s="5"/>
      <c r="L52" s="4"/>
    </row>
    <row r="53" spans="2:12" ht="15.75" thickTop="1" x14ac:dyDescent="0.25">
      <c r="B53" s="3"/>
      <c r="C53" s="2"/>
      <c r="D53" s="2"/>
      <c r="E53" s="2"/>
      <c r="F53" s="2"/>
      <c r="G53" s="2"/>
      <c r="H53" s="2"/>
      <c r="I53" s="2"/>
      <c r="J53" s="2"/>
      <c r="K53" s="2"/>
      <c r="L53" s="1"/>
    </row>
  </sheetData>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53"/>
  <sheetViews>
    <sheetView tabSelected="1" zoomScale="90" zoomScaleNormal="90"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5" t="s">
        <v>111</v>
      </c>
    </row>
    <row r="2" spans="2:17" ht="21" x14ac:dyDescent="0.35">
      <c r="B2" s="42" t="s">
        <v>89</v>
      </c>
      <c r="C2" s="5"/>
      <c r="D2" s="5"/>
      <c r="E2" s="5"/>
      <c r="F2" s="5"/>
      <c r="G2" s="41" t="s">
        <v>54</v>
      </c>
      <c r="H2" s="5"/>
      <c r="I2" s="5"/>
      <c r="J2" s="5"/>
      <c r="K2" s="5"/>
      <c r="L2" s="5"/>
      <c r="M2" s="4"/>
      <c r="Q2" s="95" t="s">
        <v>114</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115</v>
      </c>
      <c r="F6" s="38"/>
      <c r="G6" s="38"/>
      <c r="H6" s="38"/>
      <c r="I6" s="38"/>
      <c r="J6" s="38"/>
      <c r="K6" s="5"/>
      <c r="L6" s="5"/>
      <c r="M6" s="4"/>
    </row>
    <row r="7" spans="2:17" x14ac:dyDescent="0.25">
      <c r="B7" s="8" t="s">
        <v>41</v>
      </c>
      <c r="C7" s="5"/>
      <c r="D7" s="5"/>
      <c r="E7" s="50" t="s">
        <v>112</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119</v>
      </c>
      <c r="C9" s="20"/>
      <c r="D9" s="5"/>
      <c r="E9" s="91"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120</v>
      </c>
      <c r="C11" s="20"/>
      <c r="D11" s="20"/>
      <c r="E11" s="31" t="s">
        <v>33</v>
      </c>
      <c r="F11" s="31" t="s">
        <v>32</v>
      </c>
      <c r="G11" s="31" t="s">
        <v>31</v>
      </c>
      <c r="H11" s="31" t="s">
        <v>30</v>
      </c>
      <c r="I11" s="31" t="s">
        <v>29</v>
      </c>
      <c r="J11" s="5"/>
      <c r="K11" s="5"/>
      <c r="L11" s="5"/>
      <c r="M11" s="4"/>
    </row>
    <row r="12" spans="2:17" x14ac:dyDescent="0.25">
      <c r="B12" s="7" t="s">
        <v>118</v>
      </c>
      <c r="C12" s="5"/>
      <c r="D12" s="5"/>
      <c r="E12" s="51">
        <v>8.451225367546833E-2</v>
      </c>
      <c r="F12" s="51">
        <v>9.1177919166034016E-2</v>
      </c>
      <c r="G12" s="51">
        <v>5.0588265960176404E-2</v>
      </c>
      <c r="H12" s="51">
        <v>6.4865315644314192E-2</v>
      </c>
      <c r="I12" s="52">
        <v>6.3931085713222702E-2</v>
      </c>
      <c r="J12" s="5"/>
      <c r="K12" s="5"/>
      <c r="L12" s="5"/>
      <c r="M12" s="4"/>
    </row>
    <row r="13" spans="2:17" x14ac:dyDescent="0.25">
      <c r="B13" s="11"/>
      <c r="C13" s="10"/>
      <c r="D13" s="10"/>
      <c r="E13" s="10"/>
      <c r="F13" s="10"/>
      <c r="G13" s="10"/>
      <c r="H13" s="10"/>
      <c r="I13" s="10"/>
      <c r="J13" s="10"/>
      <c r="K13" s="10"/>
      <c r="L13" s="10"/>
      <c r="M13" s="9"/>
    </row>
    <row r="14" spans="2:17" x14ac:dyDescent="0.25">
      <c r="B14" s="8" t="s">
        <v>122</v>
      </c>
      <c r="C14" s="20"/>
      <c r="D14" s="20"/>
      <c r="E14" s="31" t="s">
        <v>4</v>
      </c>
      <c r="F14" s="31" t="s">
        <v>15</v>
      </c>
      <c r="G14" s="31" t="s">
        <v>14</v>
      </c>
      <c r="H14" s="31" t="s">
        <v>13</v>
      </c>
      <c r="I14" s="31" t="s">
        <v>12</v>
      </c>
      <c r="J14" s="20"/>
      <c r="K14" s="20"/>
      <c r="L14" s="31" t="s">
        <v>9</v>
      </c>
      <c r="M14" s="4"/>
      <c r="N14" s="93"/>
    </row>
    <row r="15" spans="2:17" x14ac:dyDescent="0.25">
      <c r="B15" s="7" t="s">
        <v>27</v>
      </c>
      <c r="C15" s="5"/>
      <c r="D15" s="5"/>
      <c r="E15" s="30">
        <v>95775382.409999996</v>
      </c>
      <c r="F15" s="30">
        <v>93737800.389999956</v>
      </c>
      <c r="G15" s="30"/>
      <c r="H15" s="29"/>
      <c r="I15" s="28"/>
      <c r="J15" s="5"/>
      <c r="K15" s="5"/>
      <c r="L15" s="15"/>
      <c r="M15" s="4"/>
      <c r="N15" s="94"/>
      <c r="O15" s="92"/>
    </row>
    <row r="16" spans="2:17" x14ac:dyDescent="0.25">
      <c r="B16" s="7" t="s">
        <v>26</v>
      </c>
      <c r="C16" s="5"/>
      <c r="D16" s="5"/>
      <c r="E16" s="30">
        <v>78616232.530000001</v>
      </c>
      <c r="F16" s="27">
        <v>73540662.020000011</v>
      </c>
      <c r="G16" s="27"/>
      <c r="H16" s="26"/>
      <c r="I16" s="25"/>
      <c r="J16" s="5"/>
      <c r="K16" s="5"/>
      <c r="L16" s="14"/>
      <c r="M16" s="4"/>
      <c r="N16" s="94"/>
      <c r="O16" s="92"/>
    </row>
    <row r="17" spans="2:13" x14ac:dyDescent="0.25">
      <c r="B17" s="7" t="s">
        <v>25</v>
      </c>
      <c r="C17" s="5"/>
      <c r="D17" s="5"/>
      <c r="E17" s="24">
        <f>SUM(F17:L17)</f>
        <v>18194598.129999999</v>
      </c>
      <c r="F17" s="27">
        <v>18194598.129999999</v>
      </c>
      <c r="G17" s="26"/>
      <c r="H17" s="26"/>
      <c r="I17" s="25"/>
      <c r="J17" s="5"/>
      <c r="K17" s="5"/>
      <c r="L17" s="14"/>
      <c r="M17" s="4"/>
    </row>
    <row r="18" spans="2:13" x14ac:dyDescent="0.25">
      <c r="B18" s="7" t="s">
        <v>24</v>
      </c>
      <c r="C18" s="5"/>
      <c r="D18" s="5"/>
      <c r="E18" s="24">
        <f>SUM(F18:L18)</f>
        <v>43468202.399999999</v>
      </c>
      <c r="F18" s="27">
        <v>43468202.399999999</v>
      </c>
      <c r="G18" s="22"/>
      <c r="H18" s="22"/>
      <c r="I18" s="21"/>
      <c r="J18" s="5"/>
      <c r="K18" s="5"/>
      <c r="L18" s="88"/>
      <c r="M18" s="4"/>
    </row>
    <row r="19" spans="2:13" x14ac:dyDescent="0.25">
      <c r="B19" s="7" t="s">
        <v>23</v>
      </c>
      <c r="C19" s="5"/>
      <c r="D19" s="5"/>
      <c r="E19" s="32">
        <f>IF(E16=0,"%",MIN(E18,E17)/AVERAGE(E16,E15))</f>
        <v>0.20866368071951061</v>
      </c>
      <c r="F19" s="32"/>
      <c r="G19" s="32"/>
      <c r="H19" s="32"/>
      <c r="I19" s="32"/>
      <c r="J19" s="5"/>
      <c r="K19" s="5"/>
      <c r="L19" s="32"/>
      <c r="M19" s="4"/>
    </row>
    <row r="20" spans="2:13" x14ac:dyDescent="0.25">
      <c r="B20" s="11"/>
      <c r="C20" s="10"/>
      <c r="D20" s="69"/>
      <c r="E20" s="10"/>
      <c r="F20" s="10"/>
      <c r="G20" s="10"/>
      <c r="H20" s="10"/>
      <c r="I20" s="10"/>
      <c r="J20" s="10"/>
      <c r="K20" s="10"/>
      <c r="L20" s="10"/>
      <c r="M20" s="9"/>
    </row>
    <row r="21" spans="2:13" x14ac:dyDescent="0.25">
      <c r="B21" s="8" t="s">
        <v>22</v>
      </c>
      <c r="C21" s="5"/>
      <c r="D21" s="31" t="s">
        <v>123</v>
      </c>
      <c r="E21" s="5"/>
      <c r="F21" s="5"/>
      <c r="G21" s="5"/>
      <c r="H21" s="5"/>
      <c r="I21" s="5"/>
      <c r="J21" s="5"/>
      <c r="K21" s="5"/>
      <c r="L21" s="5"/>
      <c r="M21" s="4"/>
    </row>
    <row r="22" spans="2:13" x14ac:dyDescent="0.25">
      <c r="B22" s="7" t="s">
        <v>81</v>
      </c>
      <c r="C22" s="5"/>
      <c r="D22" s="15"/>
      <c r="E22" s="5"/>
      <c r="F22" s="5"/>
      <c r="G22" s="5"/>
      <c r="H22" s="5"/>
      <c r="I22" s="5"/>
      <c r="J22" s="5"/>
      <c r="K22" s="5"/>
      <c r="L22" s="5"/>
      <c r="M22" s="4"/>
    </row>
    <row r="23" spans="2:13" x14ac:dyDescent="0.25">
      <c r="B23" s="7" t="s">
        <v>20</v>
      </c>
      <c r="C23" s="5"/>
      <c r="D23" s="13"/>
      <c r="E23" s="5"/>
      <c r="F23" s="5"/>
      <c r="G23" s="5"/>
      <c r="H23" s="5"/>
      <c r="I23" s="5"/>
      <c r="J23" s="5"/>
      <c r="K23" s="5"/>
      <c r="L23" s="5"/>
      <c r="M23" s="4"/>
    </row>
    <row r="24" spans="2:13" ht="15.75" thickBot="1" x14ac:dyDescent="0.3">
      <c r="B24" s="8" t="s">
        <v>4</v>
      </c>
      <c r="C24" s="20"/>
      <c r="D24" s="78">
        <f>SUM(D22:D23)</f>
        <v>0</v>
      </c>
      <c r="E24" s="5"/>
      <c r="F24" s="5"/>
      <c r="G24" s="5"/>
      <c r="H24" s="5"/>
      <c r="I24" s="5"/>
      <c r="J24" s="5"/>
      <c r="K24" s="5"/>
      <c r="L24" s="5"/>
      <c r="M24" s="4"/>
    </row>
    <row r="25" spans="2:13" ht="15.75" thickTop="1" x14ac:dyDescent="0.25">
      <c r="B25" s="11"/>
      <c r="C25" s="10"/>
      <c r="D25" s="10"/>
      <c r="E25" s="10"/>
      <c r="F25" s="10"/>
      <c r="G25" s="10"/>
      <c r="H25" s="10"/>
      <c r="I25" s="10"/>
      <c r="J25" s="10"/>
      <c r="K25" s="10"/>
      <c r="L25" s="10"/>
      <c r="M25" s="9"/>
    </row>
    <row r="26" spans="2:13" x14ac:dyDescent="0.25">
      <c r="B26" s="62" t="s">
        <v>79</v>
      </c>
      <c r="C26" s="63"/>
      <c r="D26" s="64" t="s">
        <v>117</v>
      </c>
      <c r="E26" s="65" t="s">
        <v>80</v>
      </c>
      <c r="F26" s="65"/>
      <c r="G26" s="64"/>
      <c r="H26" s="64"/>
      <c r="I26" s="64"/>
      <c r="J26" s="64"/>
      <c r="K26" s="63"/>
      <c r="L26" s="66"/>
      <c r="M26" s="67"/>
    </row>
    <row r="27" spans="2:13" ht="15.75" thickBot="1" x14ac:dyDescent="0.3">
      <c r="B27" s="68" t="s">
        <v>63</v>
      </c>
      <c r="C27" s="66"/>
      <c r="D27" s="73"/>
      <c r="E27" s="72"/>
      <c r="F27" s="64"/>
      <c r="G27" s="64"/>
      <c r="H27" s="64"/>
      <c r="I27" s="64"/>
      <c r="J27" s="64"/>
      <c r="K27" s="63"/>
      <c r="L27" s="66"/>
      <c r="M27" s="67"/>
    </row>
    <row r="28" spans="2:13" ht="15.75" thickTop="1" x14ac:dyDescent="0.25">
      <c r="B28" s="11"/>
      <c r="C28" s="10"/>
      <c r="D28" s="77"/>
      <c r="E28" s="10"/>
      <c r="F28" s="10"/>
      <c r="G28" s="10"/>
      <c r="H28" s="10"/>
      <c r="I28" s="10"/>
      <c r="J28" s="10"/>
      <c r="K28" s="10"/>
      <c r="L28" s="10"/>
      <c r="M28" s="9"/>
    </row>
    <row r="29" spans="2:13" x14ac:dyDescent="0.25">
      <c r="B29" s="8" t="s">
        <v>56</v>
      </c>
      <c r="C29" s="5"/>
      <c r="D29" s="74" t="s">
        <v>117</v>
      </c>
      <c r="E29" s="31" t="s">
        <v>4</v>
      </c>
      <c r="F29" s="5"/>
      <c r="G29" s="5"/>
      <c r="H29" s="5"/>
      <c r="I29" s="5"/>
      <c r="J29" s="5"/>
      <c r="K29" s="5"/>
      <c r="L29" s="5"/>
      <c r="M29" s="4"/>
    </row>
    <row r="30" spans="2:13" x14ac:dyDescent="0.25">
      <c r="B30" s="7" t="s">
        <v>97</v>
      </c>
      <c r="C30" s="5"/>
      <c r="D30" s="75"/>
      <c r="E30" s="79">
        <v>7.4970000000000002E-3</v>
      </c>
      <c r="F30" s="5"/>
      <c r="G30" s="5"/>
      <c r="H30" s="5"/>
      <c r="I30" s="5"/>
      <c r="J30" s="5"/>
      <c r="K30" s="5"/>
      <c r="L30" s="5"/>
      <c r="M30" s="4"/>
    </row>
    <row r="31" spans="2:13" x14ac:dyDescent="0.25">
      <c r="B31" s="7" t="s">
        <v>55</v>
      </c>
      <c r="C31" s="5"/>
      <c r="D31" s="75"/>
      <c r="E31" s="80">
        <v>2.6620000000000012E-3</v>
      </c>
      <c r="F31" s="5"/>
      <c r="G31" s="5"/>
      <c r="H31" s="5"/>
      <c r="I31" s="5"/>
      <c r="J31" s="5"/>
      <c r="K31" s="5"/>
      <c r="L31" s="5"/>
      <c r="M31" s="4"/>
    </row>
    <row r="32" spans="2:13" x14ac:dyDescent="0.25">
      <c r="B32" s="7" t="s">
        <v>50</v>
      </c>
      <c r="C32" s="5"/>
      <c r="D32" s="75"/>
      <c r="E32" s="81">
        <v>0</v>
      </c>
      <c r="F32" s="5"/>
      <c r="G32" s="5"/>
      <c r="H32" s="5"/>
      <c r="I32" s="5"/>
      <c r="J32" s="5"/>
      <c r="K32" s="5"/>
      <c r="L32" s="5"/>
      <c r="M32" s="4"/>
    </row>
    <row r="33" spans="2:14" ht="15.75" thickBot="1" x14ac:dyDescent="0.3">
      <c r="B33" s="8" t="s">
        <v>77</v>
      </c>
      <c r="C33" s="20"/>
      <c r="D33" s="76">
        <f>E33*$D$27</f>
        <v>0</v>
      </c>
      <c r="E33" s="82">
        <f>SUM(E30:E32)</f>
        <v>1.0159000000000001E-2</v>
      </c>
      <c r="F33" s="5"/>
      <c r="G33" s="5"/>
      <c r="H33" s="5"/>
      <c r="I33" s="5"/>
      <c r="J33" s="5"/>
      <c r="K33" s="5"/>
      <c r="L33" s="5"/>
      <c r="M33" s="4"/>
    </row>
    <row r="34" spans="2:14" ht="15.75" thickTop="1" x14ac:dyDescent="0.25">
      <c r="B34" s="11"/>
      <c r="C34" s="10"/>
      <c r="D34" s="77"/>
      <c r="E34" s="10"/>
      <c r="F34" s="10"/>
      <c r="G34" s="10"/>
      <c r="H34" s="10"/>
      <c r="I34" s="10"/>
      <c r="J34" s="10"/>
      <c r="K34" s="10"/>
      <c r="L34" s="10"/>
      <c r="M34" s="9"/>
    </row>
    <row r="35" spans="2:14" x14ac:dyDescent="0.25">
      <c r="B35" s="8" t="s">
        <v>17</v>
      </c>
      <c r="C35" s="5"/>
      <c r="D35" s="74" t="s">
        <v>117</v>
      </c>
      <c r="E35" s="31" t="s">
        <v>4</v>
      </c>
      <c r="F35" s="5"/>
      <c r="G35" s="5"/>
      <c r="H35" s="5"/>
      <c r="I35" s="5"/>
      <c r="J35" s="5"/>
      <c r="K35" s="5"/>
      <c r="L35" s="5"/>
      <c r="M35" s="4"/>
    </row>
    <row r="36" spans="2:14" ht="15.75" thickBot="1" x14ac:dyDescent="0.3">
      <c r="B36" s="7" t="s">
        <v>17</v>
      </c>
      <c r="C36" s="5"/>
      <c r="D36" s="76">
        <f>E36*$D$27</f>
        <v>0</v>
      </c>
      <c r="E36" s="83">
        <v>0</v>
      </c>
      <c r="F36" s="5"/>
      <c r="G36" s="5"/>
      <c r="H36" s="5"/>
      <c r="I36" s="5"/>
      <c r="J36" s="5"/>
      <c r="K36" s="5"/>
      <c r="L36" s="5"/>
      <c r="M36" s="4"/>
    </row>
    <row r="37" spans="2:14" ht="15.75" thickTop="1" x14ac:dyDescent="0.25">
      <c r="B37" s="11"/>
      <c r="C37" s="10"/>
      <c r="D37" s="77"/>
      <c r="E37" s="10"/>
      <c r="F37" s="10"/>
      <c r="G37" s="10"/>
      <c r="H37" s="10"/>
      <c r="I37" s="10"/>
      <c r="J37" s="10"/>
      <c r="K37" s="10"/>
      <c r="L37" s="10"/>
      <c r="M37" s="9"/>
    </row>
    <row r="38" spans="2:14" x14ac:dyDescent="0.25">
      <c r="B38" s="8" t="s">
        <v>16</v>
      </c>
      <c r="C38" s="20"/>
      <c r="D38" s="74" t="s">
        <v>117</v>
      </c>
      <c r="E38" s="31" t="s">
        <v>4</v>
      </c>
      <c r="F38" s="31" t="s">
        <v>15</v>
      </c>
      <c r="G38" s="31" t="s">
        <v>14</v>
      </c>
      <c r="H38" s="31" t="s">
        <v>13</v>
      </c>
      <c r="I38" s="31" t="s">
        <v>12</v>
      </c>
      <c r="J38" s="31" t="s">
        <v>11</v>
      </c>
      <c r="K38" s="31" t="s">
        <v>10</v>
      </c>
      <c r="L38" s="31" t="s">
        <v>9</v>
      </c>
      <c r="M38" s="4"/>
    </row>
    <row r="39" spans="2:14" x14ac:dyDescent="0.25">
      <c r="B39" s="7" t="s">
        <v>8</v>
      </c>
      <c r="C39" s="5"/>
      <c r="D39" s="75"/>
      <c r="E39" s="84">
        <f t="shared" ref="E39:E43" si="0">SUM(F39:L39)</f>
        <v>4.2213290723307045E-5</v>
      </c>
      <c r="F39" s="100">
        <v>4.2213290723307045E-5</v>
      </c>
      <c r="G39" s="53"/>
      <c r="H39" s="53"/>
      <c r="I39" s="53"/>
      <c r="J39" s="53"/>
      <c r="K39" s="53"/>
      <c r="L39" s="54"/>
      <c r="M39" s="4"/>
      <c r="N39" s="96"/>
    </row>
    <row r="40" spans="2:14" x14ac:dyDescent="0.25">
      <c r="B40" s="7" t="s">
        <v>7</v>
      </c>
      <c r="C40" s="5"/>
      <c r="D40" s="75"/>
      <c r="E40" s="84">
        <f t="shared" si="0"/>
        <v>2.9240870541911935E-4</v>
      </c>
      <c r="F40" s="98">
        <v>2.9240870541911935E-4</v>
      </c>
      <c r="G40" s="56"/>
      <c r="H40" s="56"/>
      <c r="I40" s="56"/>
      <c r="J40" s="56"/>
      <c r="K40" s="56"/>
      <c r="L40" s="57"/>
      <c r="M40" s="4"/>
      <c r="N40" s="96"/>
    </row>
    <row r="41" spans="2:14" x14ac:dyDescent="0.25">
      <c r="B41" s="7" t="s">
        <v>78</v>
      </c>
      <c r="C41" s="5"/>
      <c r="D41" s="75"/>
      <c r="E41" s="84">
        <f t="shared" si="0"/>
        <v>5.1984509213999996E-4</v>
      </c>
      <c r="F41" s="98">
        <v>5.1984509213999996E-4</v>
      </c>
      <c r="G41" s="56"/>
      <c r="H41" s="56"/>
      <c r="I41" s="56"/>
      <c r="J41" s="56"/>
      <c r="K41" s="56"/>
      <c r="L41" s="57"/>
      <c r="M41" s="4"/>
      <c r="N41" s="96"/>
    </row>
    <row r="42" spans="2:14" x14ac:dyDescent="0.25">
      <c r="B42" s="7" t="s">
        <v>6</v>
      </c>
      <c r="C42" s="5"/>
      <c r="D42" s="75"/>
      <c r="E42" s="84">
        <f t="shared" si="0"/>
        <v>0</v>
      </c>
      <c r="F42" s="55">
        <v>0</v>
      </c>
      <c r="G42" s="56"/>
      <c r="H42" s="56"/>
      <c r="I42" s="56"/>
      <c r="J42" s="56"/>
      <c r="K42" s="56"/>
      <c r="L42" s="57"/>
      <c r="M42" s="4"/>
    </row>
    <row r="43" spans="2:14" x14ac:dyDescent="0.25">
      <c r="B43" s="7" t="s">
        <v>53</v>
      </c>
      <c r="C43" s="5"/>
      <c r="D43" s="75"/>
      <c r="E43" s="84">
        <f t="shared" si="0"/>
        <v>0</v>
      </c>
      <c r="F43" s="55">
        <v>0</v>
      </c>
      <c r="G43" s="56"/>
      <c r="H43" s="56"/>
      <c r="I43" s="56"/>
      <c r="J43" s="56"/>
      <c r="K43" s="56"/>
      <c r="L43" s="57"/>
      <c r="M43" s="4"/>
    </row>
    <row r="44" spans="2:14" x14ac:dyDescent="0.25">
      <c r="B44" s="7" t="s">
        <v>5</v>
      </c>
      <c r="C44" s="5"/>
      <c r="D44" s="75"/>
      <c r="E44" s="84">
        <f>SUM(F44:L44)</f>
        <v>0</v>
      </c>
      <c r="F44" s="58">
        <v>0</v>
      </c>
      <c r="G44" s="59"/>
      <c r="H44" s="59"/>
      <c r="I44" s="59"/>
      <c r="J44" s="59"/>
      <c r="K44" s="59"/>
      <c r="L44" s="60"/>
      <c r="M44" s="4"/>
    </row>
    <row r="45" spans="2:14" x14ac:dyDescent="0.25">
      <c r="B45" s="7" t="s">
        <v>58</v>
      </c>
      <c r="C45" s="5"/>
      <c r="D45" s="75"/>
      <c r="E45" s="101">
        <v>-9.42143785E-4</v>
      </c>
      <c r="F45" s="5"/>
      <c r="G45" s="5"/>
      <c r="H45" s="5"/>
      <c r="I45" s="5"/>
      <c r="J45" s="5"/>
      <c r="K45" s="5"/>
      <c r="L45" s="5"/>
      <c r="M45" s="4"/>
      <c r="N45" s="96"/>
    </row>
    <row r="46" spans="2:14" ht="15.75" thickBot="1" x14ac:dyDescent="0.3">
      <c r="B46" s="8" t="s">
        <v>57</v>
      </c>
      <c r="C46" s="20"/>
      <c r="D46" s="76">
        <f>E46*$D$27</f>
        <v>0</v>
      </c>
      <c r="E46" s="82">
        <f>SUM(E39:E45)</f>
        <v>-8.7676696717573681E-5</v>
      </c>
      <c r="F46" s="61">
        <f t="shared" ref="F46:L46" si="1">SUM(F39:F45)</f>
        <v>8.5446708828242632E-4</v>
      </c>
      <c r="G46" s="61">
        <f t="shared" si="1"/>
        <v>0</v>
      </c>
      <c r="H46" s="61">
        <f t="shared" si="1"/>
        <v>0</v>
      </c>
      <c r="I46" s="61">
        <f t="shared" si="1"/>
        <v>0</v>
      </c>
      <c r="J46" s="61">
        <f t="shared" si="1"/>
        <v>0</v>
      </c>
      <c r="K46" s="61">
        <f t="shared" si="1"/>
        <v>0</v>
      </c>
      <c r="L46" s="61">
        <f t="shared" si="1"/>
        <v>0</v>
      </c>
      <c r="M46" s="4"/>
    </row>
    <row r="47" spans="2:14" ht="15.75" thickTop="1" x14ac:dyDescent="0.25">
      <c r="B47" s="18"/>
      <c r="C47" s="17"/>
      <c r="D47" s="71"/>
      <c r="E47" s="17"/>
      <c r="F47" s="17"/>
      <c r="G47" s="17"/>
      <c r="H47" s="17"/>
      <c r="I47" s="17"/>
      <c r="J47" s="17"/>
      <c r="K47" s="17"/>
      <c r="L47" s="17"/>
      <c r="M47" s="16"/>
    </row>
    <row r="48" spans="2:14" x14ac:dyDescent="0.25">
      <c r="B48" s="8" t="s">
        <v>3</v>
      </c>
      <c r="C48" s="5"/>
      <c r="D48" s="5"/>
      <c r="E48" s="70" t="s">
        <v>4</v>
      </c>
      <c r="F48" s="5"/>
      <c r="G48" s="5"/>
      <c r="H48" s="5"/>
      <c r="I48" s="5"/>
      <c r="J48" s="5"/>
      <c r="K48" s="5"/>
      <c r="L48" s="5"/>
      <c r="M48" s="4"/>
    </row>
    <row r="49" spans="2:13" ht="15.75" thickBot="1" x14ac:dyDescent="0.3">
      <c r="B49" s="7" t="s">
        <v>82</v>
      </c>
      <c r="C49" s="5"/>
      <c r="D49" s="5"/>
      <c r="E49" s="6"/>
      <c r="F49" s="89"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9" t="str">
        <f>IF(E50=0,"%",E51/E50)</f>
        <v>%</v>
      </c>
      <c r="G51" s="5"/>
      <c r="H51" s="5"/>
      <c r="I51" s="5"/>
      <c r="J51" s="5"/>
      <c r="K51" s="5"/>
      <c r="L51" s="5"/>
      <c r="M51" s="4"/>
    </row>
    <row r="52" spans="2:13" ht="15.75" thickBot="1" x14ac:dyDescent="0.3">
      <c r="B52" s="7" t="s">
        <v>59</v>
      </c>
      <c r="C52" s="5"/>
      <c r="D52" s="5"/>
      <c r="E52" s="12">
        <f>E50-ABS(E51)</f>
        <v>0</v>
      </c>
      <c r="F52" s="89"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3"/>
  <sheetViews>
    <sheetView zoomScale="90" zoomScaleNormal="90"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s>
  <sheetData>
    <row r="1" spans="2:17" x14ac:dyDescent="0.25">
      <c r="B1" s="45"/>
      <c r="C1" s="44"/>
      <c r="D1" s="44"/>
      <c r="E1" s="44"/>
      <c r="F1" s="44"/>
      <c r="G1" s="44"/>
      <c r="H1" s="44"/>
      <c r="I1" s="44"/>
      <c r="J1" s="44"/>
      <c r="K1" s="44"/>
      <c r="L1" s="44"/>
      <c r="M1" s="43"/>
      <c r="Q1" s="95" t="s">
        <v>111</v>
      </c>
    </row>
    <row r="2" spans="2:17" ht="21" x14ac:dyDescent="0.35">
      <c r="B2" s="42" t="s">
        <v>89</v>
      </c>
      <c r="C2" s="5"/>
      <c r="D2" s="5"/>
      <c r="E2" s="5"/>
      <c r="F2" s="5"/>
      <c r="G2" s="41" t="s">
        <v>54</v>
      </c>
      <c r="H2" s="5"/>
      <c r="I2" s="5"/>
      <c r="J2" s="5"/>
      <c r="K2" s="5"/>
      <c r="L2" s="5"/>
      <c r="M2" s="4"/>
      <c r="Q2" s="95" t="s">
        <v>116</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115</v>
      </c>
      <c r="F6" s="38"/>
      <c r="G6" s="38"/>
      <c r="H6" s="38"/>
      <c r="I6" s="38"/>
      <c r="J6" s="38"/>
      <c r="K6" s="5"/>
      <c r="L6" s="5"/>
      <c r="M6" s="4"/>
    </row>
    <row r="7" spans="2:17" x14ac:dyDescent="0.25">
      <c r="B7" s="8" t="s">
        <v>41</v>
      </c>
      <c r="C7" s="5"/>
      <c r="D7" s="5"/>
      <c r="E7" s="50" t="s">
        <v>113</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119</v>
      </c>
      <c r="C9" s="20"/>
      <c r="D9" s="5"/>
      <c r="E9" s="91"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121</v>
      </c>
      <c r="C11" s="20"/>
      <c r="D11" s="20"/>
      <c r="E11" s="31" t="s">
        <v>33</v>
      </c>
      <c r="F11" s="31" t="s">
        <v>32</v>
      </c>
      <c r="G11" s="31" t="s">
        <v>31</v>
      </c>
      <c r="H11" s="31" t="s">
        <v>30</v>
      </c>
      <c r="I11" s="31" t="s">
        <v>29</v>
      </c>
      <c r="J11" s="5"/>
      <c r="K11" s="5"/>
      <c r="L11" s="5"/>
      <c r="M11" s="4"/>
    </row>
    <row r="12" spans="2:17" x14ac:dyDescent="0.25">
      <c r="B12" s="7" t="s">
        <v>118</v>
      </c>
      <c r="C12" s="5"/>
      <c r="D12" s="5"/>
      <c r="E12" s="51">
        <v>0.14550112517335312</v>
      </c>
      <c r="F12" s="51">
        <v>8.5486094960054881E-2</v>
      </c>
      <c r="G12" s="51">
        <v>4.5328350772740444E-2</v>
      </c>
      <c r="H12" s="51">
        <v>8.2913839600743389E-2</v>
      </c>
      <c r="I12" s="52">
        <v>8.5403338737668255E-2</v>
      </c>
      <c r="J12" s="5"/>
      <c r="K12" s="5"/>
      <c r="L12" s="5"/>
      <c r="M12" s="4"/>
    </row>
    <row r="13" spans="2:17" x14ac:dyDescent="0.25">
      <c r="B13" s="11"/>
      <c r="C13" s="10"/>
      <c r="D13" s="10"/>
      <c r="E13" s="10"/>
      <c r="F13" s="10"/>
      <c r="G13" s="10"/>
      <c r="H13" s="10"/>
      <c r="I13" s="10"/>
      <c r="J13" s="10"/>
      <c r="K13" s="10"/>
      <c r="L13" s="10"/>
      <c r="M13" s="9"/>
    </row>
    <row r="14" spans="2:17" x14ac:dyDescent="0.25">
      <c r="B14" s="8" t="s">
        <v>122</v>
      </c>
      <c r="C14" s="20"/>
      <c r="D14" s="20"/>
      <c r="E14" s="31" t="s">
        <v>4</v>
      </c>
      <c r="F14" s="31" t="s">
        <v>15</v>
      </c>
      <c r="G14" s="31" t="s">
        <v>14</v>
      </c>
      <c r="H14" s="31" t="s">
        <v>13</v>
      </c>
      <c r="I14" s="31" t="s">
        <v>12</v>
      </c>
      <c r="J14" s="20"/>
      <c r="K14" s="20"/>
      <c r="L14" s="31" t="s">
        <v>9</v>
      </c>
      <c r="M14" s="4"/>
    </row>
    <row r="15" spans="2:17" x14ac:dyDescent="0.25">
      <c r="B15" s="7" t="s">
        <v>27</v>
      </c>
      <c r="C15" s="5"/>
      <c r="D15" s="5"/>
      <c r="E15" s="30">
        <v>95775382.409999996</v>
      </c>
      <c r="F15" s="30">
        <v>93737800.389999956</v>
      </c>
      <c r="G15" s="29"/>
      <c r="H15" s="29"/>
      <c r="I15" s="28"/>
      <c r="J15" s="5"/>
      <c r="K15" s="5"/>
      <c r="L15" s="15"/>
      <c r="M15" s="4"/>
    </row>
    <row r="16" spans="2:17" x14ac:dyDescent="0.25">
      <c r="B16" s="7" t="s">
        <v>26</v>
      </c>
      <c r="C16" s="5"/>
      <c r="D16" s="5"/>
      <c r="E16" s="30">
        <v>78616232.530000001</v>
      </c>
      <c r="F16" s="27">
        <v>73540662.020000011</v>
      </c>
      <c r="G16" s="26"/>
      <c r="H16" s="26"/>
      <c r="I16" s="25"/>
      <c r="J16" s="5"/>
      <c r="K16" s="5"/>
      <c r="L16" s="14"/>
      <c r="M16" s="4"/>
    </row>
    <row r="17" spans="2:13" x14ac:dyDescent="0.25">
      <c r="B17" s="7" t="s">
        <v>25</v>
      </c>
      <c r="C17" s="5"/>
      <c r="D17" s="5"/>
      <c r="E17" s="24">
        <f>SUM(F17:L17)</f>
        <v>18194598.129999999</v>
      </c>
      <c r="F17" s="27">
        <v>18194598.129999999</v>
      </c>
      <c r="G17" s="26"/>
      <c r="H17" s="26"/>
      <c r="I17" s="25"/>
      <c r="J17" s="5"/>
      <c r="K17" s="5"/>
      <c r="L17" s="14"/>
      <c r="M17" s="4"/>
    </row>
    <row r="18" spans="2:13" x14ac:dyDescent="0.25">
      <c r="B18" s="7" t="s">
        <v>24</v>
      </c>
      <c r="C18" s="5"/>
      <c r="D18" s="5"/>
      <c r="E18" s="24">
        <f>SUM(F18:L18)</f>
        <v>43468202.399999999</v>
      </c>
      <c r="F18" s="27">
        <v>43468202.399999999</v>
      </c>
      <c r="G18" s="22"/>
      <c r="H18" s="22"/>
      <c r="I18" s="21"/>
      <c r="J18" s="5"/>
      <c r="K18" s="5"/>
      <c r="L18" s="88"/>
      <c r="M18" s="4"/>
    </row>
    <row r="19" spans="2:13" x14ac:dyDescent="0.25">
      <c r="B19" s="7" t="s">
        <v>23</v>
      </c>
      <c r="C19" s="5"/>
      <c r="D19" s="5"/>
      <c r="E19" s="32">
        <f>IF(E16=0,"%",MIN(E18,E17)/AVERAGE(E16,E15))</f>
        <v>0.20866368071951061</v>
      </c>
      <c r="F19" s="32"/>
      <c r="G19" s="32"/>
      <c r="H19" s="32"/>
      <c r="I19" s="32"/>
      <c r="J19" s="5"/>
      <c r="K19" s="5"/>
      <c r="L19" s="32"/>
      <c r="M19" s="4"/>
    </row>
    <row r="20" spans="2:13" x14ac:dyDescent="0.25">
      <c r="B20" s="11"/>
      <c r="C20" s="10"/>
      <c r="D20" s="69"/>
      <c r="E20" s="10"/>
      <c r="F20" s="10"/>
      <c r="G20" s="10"/>
      <c r="H20" s="10"/>
      <c r="I20" s="10"/>
      <c r="J20" s="10"/>
      <c r="K20" s="10"/>
      <c r="L20" s="10"/>
      <c r="M20" s="9"/>
    </row>
    <row r="21" spans="2:13" x14ac:dyDescent="0.25">
      <c r="B21" s="8" t="s">
        <v>22</v>
      </c>
      <c r="C21" s="5"/>
      <c r="D21" s="31" t="s">
        <v>123</v>
      </c>
      <c r="E21" s="5"/>
      <c r="F21" s="5"/>
      <c r="G21" s="5"/>
      <c r="H21" s="5"/>
      <c r="I21" s="5"/>
      <c r="J21" s="5"/>
      <c r="K21" s="5"/>
      <c r="L21" s="5"/>
      <c r="M21" s="4"/>
    </row>
    <row r="22" spans="2:13" x14ac:dyDescent="0.25">
      <c r="B22" s="7" t="s">
        <v>81</v>
      </c>
      <c r="C22" s="5"/>
      <c r="D22" s="15"/>
      <c r="E22" s="5"/>
      <c r="F22" s="5"/>
      <c r="G22" s="5"/>
      <c r="H22" s="5"/>
      <c r="I22" s="5"/>
      <c r="J22" s="5"/>
      <c r="K22" s="5"/>
      <c r="L22" s="5"/>
      <c r="M22" s="4"/>
    </row>
    <row r="23" spans="2:13" x14ac:dyDescent="0.25">
      <c r="B23" s="7" t="s">
        <v>20</v>
      </c>
      <c r="C23" s="5"/>
      <c r="D23" s="13"/>
      <c r="E23" s="5"/>
      <c r="F23" s="5"/>
      <c r="G23" s="5"/>
      <c r="H23" s="5"/>
      <c r="I23" s="5"/>
      <c r="J23" s="5"/>
      <c r="K23" s="5"/>
      <c r="L23" s="5"/>
      <c r="M23" s="4"/>
    </row>
    <row r="24" spans="2:13" ht="15.75" thickBot="1" x14ac:dyDescent="0.3">
      <c r="B24" s="8" t="s">
        <v>4</v>
      </c>
      <c r="C24" s="20"/>
      <c r="D24" s="78">
        <f>SUM(D22:D23)</f>
        <v>0</v>
      </c>
      <c r="E24" s="5"/>
      <c r="F24" s="5"/>
      <c r="G24" s="5"/>
      <c r="H24" s="5"/>
      <c r="I24" s="5"/>
      <c r="J24" s="5"/>
      <c r="K24" s="5"/>
      <c r="L24" s="5"/>
      <c r="M24" s="4"/>
    </row>
    <row r="25" spans="2:13" ht="15.75" thickTop="1" x14ac:dyDescent="0.25">
      <c r="B25" s="11"/>
      <c r="C25" s="10"/>
      <c r="D25" s="10"/>
      <c r="E25" s="10"/>
      <c r="F25" s="10"/>
      <c r="G25" s="10"/>
      <c r="H25" s="10"/>
      <c r="I25" s="10"/>
      <c r="J25" s="10"/>
      <c r="K25" s="10"/>
      <c r="L25" s="10"/>
      <c r="M25" s="9"/>
    </row>
    <row r="26" spans="2:13" x14ac:dyDescent="0.25">
      <c r="B26" s="62" t="s">
        <v>79</v>
      </c>
      <c r="C26" s="63"/>
      <c r="D26" s="64" t="s">
        <v>62</v>
      </c>
      <c r="E26" s="65" t="s">
        <v>80</v>
      </c>
      <c r="F26" s="65"/>
      <c r="G26" s="64"/>
      <c r="H26" s="64"/>
      <c r="I26" s="64"/>
      <c r="J26" s="64"/>
      <c r="K26" s="63"/>
      <c r="L26" s="66"/>
      <c r="M26" s="67"/>
    </row>
    <row r="27" spans="2:13" ht="15.75" thickBot="1" x14ac:dyDescent="0.3">
      <c r="B27" s="68" t="s">
        <v>63</v>
      </c>
      <c r="C27" s="66"/>
      <c r="D27" s="73"/>
      <c r="E27" s="72"/>
      <c r="F27" s="64"/>
      <c r="G27" s="64"/>
      <c r="H27" s="64"/>
      <c r="I27" s="64"/>
      <c r="J27" s="64"/>
      <c r="K27" s="63"/>
      <c r="L27" s="66"/>
      <c r="M27" s="67"/>
    </row>
    <row r="28" spans="2:13" ht="15.75" thickTop="1" x14ac:dyDescent="0.25">
      <c r="B28" s="11"/>
      <c r="C28" s="10"/>
      <c r="D28" s="77"/>
      <c r="E28" s="10"/>
      <c r="F28" s="10"/>
      <c r="G28" s="10"/>
      <c r="H28" s="10"/>
      <c r="I28" s="10"/>
      <c r="J28" s="10"/>
      <c r="K28" s="10"/>
      <c r="L28" s="10"/>
      <c r="M28" s="9"/>
    </row>
    <row r="29" spans="2:13" x14ac:dyDescent="0.25">
      <c r="B29" s="8" t="s">
        <v>56</v>
      </c>
      <c r="C29" s="5"/>
      <c r="D29" s="74" t="s">
        <v>62</v>
      </c>
      <c r="E29" s="31" t="s">
        <v>4</v>
      </c>
      <c r="F29" s="5"/>
      <c r="G29" s="5"/>
      <c r="H29" s="5"/>
      <c r="I29" s="5"/>
      <c r="J29" s="5"/>
      <c r="K29" s="5"/>
      <c r="L29" s="5"/>
      <c r="M29" s="4"/>
    </row>
    <row r="30" spans="2:13" x14ac:dyDescent="0.25">
      <c r="B30" s="7" t="s">
        <v>97</v>
      </c>
      <c r="C30" s="5"/>
      <c r="D30" s="75"/>
      <c r="E30" s="79">
        <v>7.4850000000000003E-3</v>
      </c>
      <c r="F30" s="5"/>
      <c r="G30" s="5"/>
      <c r="H30" s="5"/>
      <c r="I30" s="5"/>
      <c r="J30" s="5"/>
      <c r="K30" s="5"/>
      <c r="L30" s="5"/>
      <c r="M30" s="4"/>
    </row>
    <row r="31" spans="2:13" x14ac:dyDescent="0.25">
      <c r="B31" s="7" t="s">
        <v>55</v>
      </c>
      <c r="C31" s="5"/>
      <c r="D31" s="75"/>
      <c r="E31" s="80">
        <v>2.6259999999999999E-3</v>
      </c>
      <c r="F31" s="5"/>
      <c r="G31" s="5"/>
      <c r="H31" s="5"/>
      <c r="I31" s="5"/>
      <c r="J31" s="5"/>
      <c r="K31" s="5"/>
      <c r="L31" s="5"/>
      <c r="M31" s="4"/>
    </row>
    <row r="32" spans="2:13" x14ac:dyDescent="0.25">
      <c r="B32" s="7" t="s">
        <v>50</v>
      </c>
      <c r="C32" s="5"/>
      <c r="D32" s="75"/>
      <c r="E32" s="81">
        <v>0</v>
      </c>
      <c r="F32" s="5"/>
      <c r="G32" s="5"/>
      <c r="H32" s="5"/>
      <c r="I32" s="5"/>
      <c r="J32" s="5"/>
      <c r="K32" s="5"/>
      <c r="L32" s="5"/>
      <c r="M32" s="4"/>
    </row>
    <row r="33" spans="2:13" ht="15.75" thickBot="1" x14ac:dyDescent="0.3">
      <c r="B33" s="8" t="s">
        <v>77</v>
      </c>
      <c r="C33" s="20"/>
      <c r="D33" s="76">
        <f>E33*$D$27</f>
        <v>0</v>
      </c>
      <c r="E33" s="82">
        <f>SUM(E30:E32)</f>
        <v>1.0111E-2</v>
      </c>
      <c r="F33" s="5"/>
      <c r="G33" s="5"/>
      <c r="H33" s="5"/>
      <c r="I33" s="5"/>
      <c r="J33" s="5"/>
      <c r="K33" s="5"/>
      <c r="L33" s="5"/>
      <c r="M33" s="4"/>
    </row>
    <row r="34" spans="2:13" ht="15.75" thickTop="1" x14ac:dyDescent="0.25">
      <c r="B34" s="11"/>
      <c r="C34" s="10"/>
      <c r="D34" s="77"/>
      <c r="E34" s="10"/>
      <c r="F34" s="10"/>
      <c r="G34" s="10"/>
      <c r="H34" s="10"/>
      <c r="I34" s="10"/>
      <c r="J34" s="10"/>
      <c r="K34" s="10"/>
      <c r="L34" s="10"/>
      <c r="M34" s="9"/>
    </row>
    <row r="35" spans="2:13" x14ac:dyDescent="0.25">
      <c r="B35" s="8" t="s">
        <v>17</v>
      </c>
      <c r="C35" s="5"/>
      <c r="D35" s="74" t="s">
        <v>62</v>
      </c>
      <c r="E35" s="31" t="s">
        <v>4</v>
      </c>
      <c r="F35" s="5"/>
      <c r="G35" s="5"/>
      <c r="H35" s="5"/>
      <c r="I35" s="5"/>
      <c r="J35" s="5"/>
      <c r="K35" s="5"/>
      <c r="L35" s="5"/>
      <c r="M35" s="4"/>
    </row>
    <row r="36" spans="2:13" ht="15.75" thickBot="1" x14ac:dyDescent="0.3">
      <c r="B36" s="7" t="s">
        <v>17</v>
      </c>
      <c r="C36" s="5"/>
      <c r="D36" s="76">
        <f>E36*$D$27</f>
        <v>0</v>
      </c>
      <c r="E36" s="83">
        <v>0</v>
      </c>
      <c r="F36" s="5"/>
      <c r="G36" s="5"/>
      <c r="H36" s="5"/>
      <c r="I36" s="5"/>
      <c r="J36" s="5"/>
      <c r="K36" s="5"/>
      <c r="L36" s="5"/>
      <c r="M36" s="4"/>
    </row>
    <row r="37" spans="2:13" ht="15.75" thickTop="1" x14ac:dyDescent="0.25">
      <c r="B37" s="11"/>
      <c r="C37" s="10"/>
      <c r="D37" s="77"/>
      <c r="E37" s="10"/>
      <c r="F37" s="10"/>
      <c r="G37" s="10"/>
      <c r="H37" s="10"/>
      <c r="I37" s="10"/>
      <c r="J37" s="10"/>
      <c r="K37" s="10"/>
      <c r="L37" s="10"/>
      <c r="M37" s="9"/>
    </row>
    <row r="38" spans="2:13" x14ac:dyDescent="0.25">
      <c r="B38" s="8" t="s">
        <v>16</v>
      </c>
      <c r="C38" s="20"/>
      <c r="D38" s="74" t="s">
        <v>62</v>
      </c>
      <c r="E38" s="31" t="s">
        <v>4</v>
      </c>
      <c r="F38" s="31" t="s">
        <v>15</v>
      </c>
      <c r="G38" s="31" t="s">
        <v>14</v>
      </c>
      <c r="H38" s="31" t="s">
        <v>13</v>
      </c>
      <c r="I38" s="31" t="s">
        <v>12</v>
      </c>
      <c r="J38" s="31" t="s">
        <v>11</v>
      </c>
      <c r="K38" s="31" t="s">
        <v>10</v>
      </c>
      <c r="L38" s="31" t="s">
        <v>9</v>
      </c>
      <c r="M38" s="4"/>
    </row>
    <row r="39" spans="2:13" x14ac:dyDescent="0.25">
      <c r="B39" s="7" t="s">
        <v>8</v>
      </c>
      <c r="C39" s="5"/>
      <c r="D39" s="75"/>
      <c r="E39" s="84">
        <f t="shared" ref="E39:E43" si="0">SUM(F39:L39)</f>
        <v>4.2213290723307045E-5</v>
      </c>
      <c r="F39" s="98">
        <v>4.2213290723307045E-5</v>
      </c>
      <c r="G39" s="53"/>
      <c r="H39" s="53"/>
      <c r="I39" s="53"/>
      <c r="J39" s="53"/>
      <c r="K39" s="53"/>
      <c r="L39" s="54"/>
      <c r="M39" s="4"/>
    </row>
    <row r="40" spans="2:13" x14ac:dyDescent="0.25">
      <c r="B40" s="7" t="s">
        <v>7</v>
      </c>
      <c r="C40" s="5"/>
      <c r="D40" s="75"/>
      <c r="E40" s="84">
        <f t="shared" si="0"/>
        <v>2.9240870541911935E-4</v>
      </c>
      <c r="F40" s="98">
        <v>2.9240870541911935E-4</v>
      </c>
      <c r="G40" s="56"/>
      <c r="H40" s="56"/>
      <c r="I40" s="56"/>
      <c r="J40" s="56"/>
      <c r="K40" s="56"/>
      <c r="L40" s="57"/>
      <c r="M40" s="4"/>
    </row>
    <row r="41" spans="2:13" x14ac:dyDescent="0.25">
      <c r="B41" s="7" t="s">
        <v>78</v>
      </c>
      <c r="C41" s="5"/>
      <c r="D41" s="75"/>
      <c r="E41" s="84">
        <f t="shared" si="0"/>
        <v>5.1984509213999996E-4</v>
      </c>
      <c r="F41" s="98">
        <v>5.1984509213999996E-4</v>
      </c>
      <c r="G41" s="56"/>
      <c r="H41" s="56"/>
      <c r="I41" s="56"/>
      <c r="J41" s="56"/>
      <c r="K41" s="56"/>
      <c r="L41" s="57"/>
      <c r="M41" s="4"/>
    </row>
    <row r="42" spans="2:13" x14ac:dyDescent="0.25">
      <c r="B42" s="7" t="s">
        <v>6</v>
      </c>
      <c r="C42" s="5"/>
      <c r="D42" s="75"/>
      <c r="E42" s="84">
        <f t="shared" si="0"/>
        <v>0</v>
      </c>
      <c r="F42" s="55">
        <v>0</v>
      </c>
      <c r="G42" s="56"/>
      <c r="H42" s="56"/>
      <c r="I42" s="56"/>
      <c r="J42" s="56"/>
      <c r="K42" s="56"/>
      <c r="L42" s="57"/>
      <c r="M42" s="4"/>
    </row>
    <row r="43" spans="2:13" x14ac:dyDescent="0.25">
      <c r="B43" s="7" t="s">
        <v>53</v>
      </c>
      <c r="C43" s="5"/>
      <c r="D43" s="75"/>
      <c r="E43" s="84">
        <f t="shared" si="0"/>
        <v>0</v>
      </c>
      <c r="F43" s="55">
        <v>0</v>
      </c>
      <c r="G43" s="56"/>
      <c r="H43" s="56"/>
      <c r="I43" s="56"/>
      <c r="J43" s="56"/>
      <c r="K43" s="56"/>
      <c r="L43" s="57"/>
      <c r="M43" s="4"/>
    </row>
    <row r="44" spans="2:13" x14ac:dyDescent="0.25">
      <c r="B44" s="7" t="s">
        <v>5</v>
      </c>
      <c r="C44" s="5"/>
      <c r="D44" s="75"/>
      <c r="E44" s="84">
        <f>SUM(F44:L44)</f>
        <v>0</v>
      </c>
      <c r="F44" s="58">
        <v>0</v>
      </c>
      <c r="G44" s="59"/>
      <c r="H44" s="59"/>
      <c r="I44" s="59"/>
      <c r="J44" s="59"/>
      <c r="K44" s="59"/>
      <c r="L44" s="60"/>
      <c r="M44" s="4"/>
    </row>
    <row r="45" spans="2:13" x14ac:dyDescent="0.25">
      <c r="B45" s="7" t="s">
        <v>58</v>
      </c>
      <c r="C45" s="5"/>
      <c r="D45" s="75"/>
      <c r="E45" s="99">
        <v>-9.42143785E-4</v>
      </c>
      <c r="F45" s="5"/>
      <c r="G45" s="5"/>
      <c r="H45" s="5"/>
      <c r="I45" s="5"/>
      <c r="J45" s="5"/>
      <c r="K45" s="5"/>
      <c r="L45" s="5"/>
      <c r="M45" s="4"/>
    </row>
    <row r="46" spans="2:13" ht="15.75" thickBot="1" x14ac:dyDescent="0.3">
      <c r="B46" s="8" t="s">
        <v>57</v>
      </c>
      <c r="C46" s="20"/>
      <c r="D46" s="76">
        <f>E46*$D$27</f>
        <v>0</v>
      </c>
      <c r="E46" s="82">
        <f>SUM(E39:E45)</f>
        <v>-8.7676696717573681E-5</v>
      </c>
      <c r="F46" s="61">
        <f t="shared" ref="F46:L46" si="1">SUM(F39:F45)</f>
        <v>8.5446708828242632E-4</v>
      </c>
      <c r="G46" s="61">
        <f t="shared" si="1"/>
        <v>0</v>
      </c>
      <c r="H46" s="61">
        <f t="shared" si="1"/>
        <v>0</v>
      </c>
      <c r="I46" s="61">
        <f t="shared" si="1"/>
        <v>0</v>
      </c>
      <c r="J46" s="61">
        <f t="shared" si="1"/>
        <v>0</v>
      </c>
      <c r="K46" s="61">
        <f t="shared" si="1"/>
        <v>0</v>
      </c>
      <c r="L46" s="61">
        <f t="shared" si="1"/>
        <v>0</v>
      </c>
      <c r="M46" s="4"/>
    </row>
    <row r="47" spans="2:13" ht="15.75" thickTop="1" x14ac:dyDescent="0.25">
      <c r="B47" s="18"/>
      <c r="C47" s="17"/>
      <c r="D47" s="71"/>
      <c r="E47" s="17"/>
      <c r="F47" s="17"/>
      <c r="G47" s="17"/>
      <c r="H47" s="17"/>
      <c r="I47" s="17"/>
      <c r="J47" s="17"/>
      <c r="K47" s="17"/>
      <c r="L47" s="17"/>
      <c r="M47" s="16"/>
    </row>
    <row r="48" spans="2:13" x14ac:dyDescent="0.25">
      <c r="B48" s="8" t="s">
        <v>3</v>
      </c>
      <c r="C48" s="5"/>
      <c r="D48" s="5"/>
      <c r="E48" s="70" t="s">
        <v>4</v>
      </c>
      <c r="F48" s="5"/>
      <c r="G48" s="5"/>
      <c r="H48" s="5"/>
      <c r="I48" s="5"/>
      <c r="J48" s="5"/>
      <c r="K48" s="5"/>
      <c r="L48" s="5"/>
      <c r="M48" s="4"/>
    </row>
    <row r="49" spans="2:13" ht="15.75" thickBot="1" x14ac:dyDescent="0.3">
      <c r="B49" s="7" t="s">
        <v>82</v>
      </c>
      <c r="C49" s="5"/>
      <c r="D49" s="5"/>
      <c r="E49" s="6"/>
      <c r="F49" s="89"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9" t="str">
        <f>IF(E50=0,"%",E51/E50)</f>
        <v>%</v>
      </c>
      <c r="G51" s="5"/>
      <c r="H51" s="5"/>
      <c r="I51" s="5"/>
      <c r="J51" s="5"/>
      <c r="K51" s="5"/>
      <c r="L51" s="5"/>
      <c r="M51" s="4"/>
    </row>
    <row r="52" spans="2:13" ht="15.75" thickBot="1" x14ac:dyDescent="0.3">
      <c r="B52" s="7" t="s">
        <v>59</v>
      </c>
      <c r="C52" s="5"/>
      <c r="D52" s="5"/>
      <c r="E52" s="12">
        <f>E50-ABS(E51)</f>
        <v>0</v>
      </c>
      <c r="F52" s="89"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zoomScale="90" zoomScaleNormal="90"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5" t="s">
        <v>111</v>
      </c>
    </row>
    <row r="2" spans="2:17" ht="21" x14ac:dyDescent="0.35">
      <c r="B2" s="42" t="s">
        <v>89</v>
      </c>
      <c r="C2" s="5"/>
      <c r="D2" s="5"/>
      <c r="E2" s="5"/>
      <c r="F2" s="5"/>
      <c r="G2" s="41" t="s">
        <v>54</v>
      </c>
      <c r="H2" s="5"/>
      <c r="I2" s="5"/>
      <c r="J2" s="5"/>
      <c r="K2" s="5"/>
      <c r="L2" s="5"/>
      <c r="M2" s="4"/>
      <c r="Q2" s="95" t="s">
        <v>114</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115</v>
      </c>
      <c r="F6" s="38"/>
      <c r="G6" s="38"/>
      <c r="H6" s="38"/>
      <c r="I6" s="38"/>
      <c r="J6" s="38"/>
      <c r="K6" s="5"/>
      <c r="L6" s="5"/>
      <c r="M6" s="4"/>
    </row>
    <row r="7" spans="2:17" x14ac:dyDescent="0.25">
      <c r="B7" s="8" t="s">
        <v>41</v>
      </c>
      <c r="C7" s="5"/>
      <c r="D7" s="5"/>
      <c r="E7" s="50" t="s">
        <v>124</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119</v>
      </c>
      <c r="C9" s="20"/>
      <c r="D9" s="5"/>
      <c r="E9" s="91"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121</v>
      </c>
      <c r="C11" s="20"/>
      <c r="D11" s="20"/>
      <c r="E11" s="31" t="s">
        <v>33</v>
      </c>
      <c r="F11" s="31" t="s">
        <v>32</v>
      </c>
      <c r="G11" s="31" t="s">
        <v>31</v>
      </c>
      <c r="H11" s="31" t="s">
        <v>30</v>
      </c>
      <c r="I11" s="31" t="s">
        <v>29</v>
      </c>
      <c r="J11" s="5"/>
      <c r="K11" s="5"/>
      <c r="L11" s="5"/>
      <c r="M11" s="4"/>
    </row>
    <row r="12" spans="2:17" x14ac:dyDescent="0.25">
      <c r="B12" s="7" t="s">
        <v>118</v>
      </c>
      <c r="C12" s="5"/>
      <c r="D12" s="5"/>
      <c r="E12" s="97">
        <v>0.14586466165413525</v>
      </c>
      <c r="F12" s="51">
        <v>8.5349400077437299E-2</v>
      </c>
      <c r="G12" s="51">
        <v>4.5331073959756996E-2</v>
      </c>
      <c r="H12" s="51"/>
      <c r="I12" s="52">
        <v>5.7753894024222374E-2</v>
      </c>
      <c r="J12" s="5"/>
      <c r="K12" s="5"/>
      <c r="L12" s="5"/>
      <c r="M12" s="4"/>
    </row>
    <row r="13" spans="2:17" x14ac:dyDescent="0.25">
      <c r="B13" s="11"/>
      <c r="C13" s="10"/>
      <c r="D13" s="10"/>
      <c r="E13" s="10"/>
      <c r="F13" s="10"/>
      <c r="G13" s="10"/>
      <c r="H13" s="10"/>
      <c r="I13" s="10"/>
      <c r="J13" s="10"/>
      <c r="K13" s="10"/>
      <c r="L13" s="10"/>
      <c r="M13" s="9"/>
    </row>
    <row r="14" spans="2:17" x14ac:dyDescent="0.25">
      <c r="B14" s="8" t="s">
        <v>122</v>
      </c>
      <c r="C14" s="20"/>
      <c r="D14" s="20"/>
      <c r="E14" s="31" t="s">
        <v>4</v>
      </c>
      <c r="F14" s="31" t="s">
        <v>15</v>
      </c>
      <c r="G14" s="31" t="s">
        <v>14</v>
      </c>
      <c r="H14" s="31" t="s">
        <v>13</v>
      </c>
      <c r="I14" s="31" t="s">
        <v>12</v>
      </c>
      <c r="J14" s="20"/>
      <c r="K14" s="20"/>
      <c r="L14" s="31" t="s">
        <v>9</v>
      </c>
      <c r="M14" s="4"/>
      <c r="N14" s="93"/>
    </row>
    <row r="15" spans="2:17" x14ac:dyDescent="0.25">
      <c r="B15" s="7" t="s">
        <v>27</v>
      </c>
      <c r="C15" s="5"/>
      <c r="D15" s="5"/>
      <c r="E15" s="30">
        <v>95775382.409999996</v>
      </c>
      <c r="F15" s="30">
        <v>93737800.389999956</v>
      </c>
      <c r="G15" s="30"/>
      <c r="H15" s="29"/>
      <c r="I15" s="28"/>
      <c r="J15" s="5"/>
      <c r="K15" s="5"/>
      <c r="L15" s="15"/>
      <c r="M15" s="4"/>
      <c r="N15" s="94"/>
      <c r="O15" s="92"/>
    </row>
    <row r="16" spans="2:17" x14ac:dyDescent="0.25">
      <c r="B16" s="7" t="s">
        <v>26</v>
      </c>
      <c r="C16" s="5"/>
      <c r="D16" s="5"/>
      <c r="E16" s="30">
        <v>78616232.530000001</v>
      </c>
      <c r="F16" s="27">
        <v>73540662.020000011</v>
      </c>
      <c r="G16" s="27"/>
      <c r="H16" s="26"/>
      <c r="I16" s="25"/>
      <c r="J16" s="5"/>
      <c r="K16" s="5"/>
      <c r="L16" s="14"/>
      <c r="M16" s="4"/>
      <c r="N16" s="94"/>
      <c r="O16" s="92"/>
    </row>
    <row r="17" spans="2:13" x14ac:dyDescent="0.25">
      <c r="B17" s="7" t="s">
        <v>25</v>
      </c>
      <c r="C17" s="5"/>
      <c r="D17" s="5"/>
      <c r="E17" s="24">
        <f>SUM(F17:L17)</f>
        <v>18194598.129999999</v>
      </c>
      <c r="F17" s="27">
        <v>18194598.129999999</v>
      </c>
      <c r="G17" s="26"/>
      <c r="H17" s="26"/>
      <c r="I17" s="25"/>
      <c r="J17" s="5"/>
      <c r="K17" s="5"/>
      <c r="L17" s="14"/>
      <c r="M17" s="4"/>
    </row>
    <row r="18" spans="2:13" x14ac:dyDescent="0.25">
      <c r="B18" s="7" t="s">
        <v>24</v>
      </c>
      <c r="C18" s="5"/>
      <c r="D18" s="5"/>
      <c r="E18" s="24">
        <f>SUM(F18:L18)</f>
        <v>43468202.399999999</v>
      </c>
      <c r="F18" s="27">
        <v>43468202.399999999</v>
      </c>
      <c r="G18" s="22"/>
      <c r="H18" s="22"/>
      <c r="I18" s="21"/>
      <c r="J18" s="5"/>
      <c r="K18" s="5"/>
      <c r="L18" s="88"/>
      <c r="M18" s="4"/>
    </row>
    <row r="19" spans="2:13" x14ac:dyDescent="0.25">
      <c r="B19" s="7" t="s">
        <v>23</v>
      </c>
      <c r="C19" s="5"/>
      <c r="D19" s="5"/>
      <c r="E19" s="32">
        <f>IF(E16=0,"%",MIN(E18,E17)/AVERAGE(E16,E15))</f>
        <v>0.20866368071951061</v>
      </c>
      <c r="F19" s="32"/>
      <c r="G19" s="32"/>
      <c r="H19" s="32"/>
      <c r="I19" s="32"/>
      <c r="J19" s="5"/>
      <c r="K19" s="5"/>
      <c r="L19" s="32"/>
      <c r="M19" s="4"/>
    </row>
    <row r="20" spans="2:13" x14ac:dyDescent="0.25">
      <c r="B20" s="11"/>
      <c r="C20" s="10"/>
      <c r="D20" s="69"/>
      <c r="E20" s="10"/>
      <c r="F20" s="10"/>
      <c r="G20" s="10"/>
      <c r="H20" s="10"/>
      <c r="I20" s="10"/>
      <c r="J20" s="10"/>
      <c r="K20" s="10"/>
      <c r="L20" s="10"/>
      <c r="M20" s="9"/>
    </row>
    <row r="21" spans="2:13" x14ac:dyDescent="0.25">
      <c r="B21" s="8" t="s">
        <v>22</v>
      </c>
      <c r="C21" s="5"/>
      <c r="D21" s="31" t="s">
        <v>123</v>
      </c>
      <c r="E21" s="5"/>
      <c r="F21" s="5"/>
      <c r="G21" s="5"/>
      <c r="H21" s="5"/>
      <c r="I21" s="5"/>
      <c r="J21" s="5"/>
      <c r="K21" s="5"/>
      <c r="L21" s="5"/>
      <c r="M21" s="4"/>
    </row>
    <row r="22" spans="2:13" x14ac:dyDescent="0.25">
      <c r="B22" s="7" t="s">
        <v>81</v>
      </c>
      <c r="C22" s="5"/>
      <c r="D22" s="15"/>
      <c r="E22" s="5"/>
      <c r="F22" s="5"/>
      <c r="G22" s="5"/>
      <c r="H22" s="5"/>
      <c r="I22" s="5"/>
      <c r="J22" s="5"/>
      <c r="K22" s="5"/>
      <c r="L22" s="5"/>
      <c r="M22" s="4"/>
    </row>
    <row r="23" spans="2:13" x14ac:dyDescent="0.25">
      <c r="B23" s="7" t="s">
        <v>20</v>
      </c>
      <c r="C23" s="5"/>
      <c r="D23" s="13"/>
      <c r="E23" s="5"/>
      <c r="F23" s="5"/>
      <c r="G23" s="5"/>
      <c r="H23" s="5"/>
      <c r="I23" s="5"/>
      <c r="J23" s="5"/>
      <c r="K23" s="5"/>
      <c r="L23" s="5"/>
      <c r="M23" s="4"/>
    </row>
    <row r="24" spans="2:13" ht="15.75" thickBot="1" x14ac:dyDescent="0.3">
      <c r="B24" s="8" t="s">
        <v>4</v>
      </c>
      <c r="C24" s="20"/>
      <c r="D24" s="78">
        <f>SUM(D22:D23)</f>
        <v>0</v>
      </c>
      <c r="E24" s="5"/>
      <c r="F24" s="5"/>
      <c r="G24" s="5"/>
      <c r="H24" s="5"/>
      <c r="I24" s="5"/>
      <c r="J24" s="5"/>
      <c r="K24" s="5"/>
      <c r="L24" s="5"/>
      <c r="M24" s="4"/>
    </row>
    <row r="25" spans="2:13" ht="15.75" thickTop="1" x14ac:dyDescent="0.25">
      <c r="B25" s="11"/>
      <c r="C25" s="10"/>
      <c r="D25" s="10"/>
      <c r="E25" s="10"/>
      <c r="F25" s="10"/>
      <c r="G25" s="10"/>
      <c r="H25" s="10"/>
      <c r="I25" s="10"/>
      <c r="J25" s="10"/>
      <c r="K25" s="10"/>
      <c r="L25" s="10"/>
      <c r="M25" s="9"/>
    </row>
    <row r="26" spans="2:13" x14ac:dyDescent="0.25">
      <c r="B26" s="62" t="s">
        <v>79</v>
      </c>
      <c r="C26" s="63"/>
      <c r="D26" s="64" t="s">
        <v>62</v>
      </c>
      <c r="E26" s="65" t="s">
        <v>80</v>
      </c>
      <c r="F26" s="65"/>
      <c r="G26" s="64"/>
      <c r="H26" s="64"/>
      <c r="I26" s="64"/>
      <c r="J26" s="64"/>
      <c r="K26" s="63"/>
      <c r="L26" s="66"/>
      <c r="M26" s="67"/>
    </row>
    <row r="27" spans="2:13" ht="15.75" thickBot="1" x14ac:dyDescent="0.3">
      <c r="B27" s="68" t="s">
        <v>63</v>
      </c>
      <c r="C27" s="66"/>
      <c r="D27" s="73"/>
      <c r="E27" s="72"/>
      <c r="F27" s="64"/>
      <c r="G27" s="64"/>
      <c r="H27" s="64"/>
      <c r="I27" s="64"/>
      <c r="J27" s="64"/>
      <c r="K27" s="63"/>
      <c r="L27" s="66"/>
      <c r="M27" s="67"/>
    </row>
    <row r="28" spans="2:13" ht="15.75" thickTop="1" x14ac:dyDescent="0.25">
      <c r="B28" s="11"/>
      <c r="C28" s="10"/>
      <c r="D28" s="77"/>
      <c r="E28" s="10"/>
      <c r="F28" s="10"/>
      <c r="G28" s="10"/>
      <c r="H28" s="10"/>
      <c r="I28" s="10"/>
      <c r="J28" s="10"/>
      <c r="K28" s="10"/>
      <c r="L28" s="10"/>
      <c r="M28" s="9"/>
    </row>
    <row r="29" spans="2:13" x14ac:dyDescent="0.25">
      <c r="B29" s="8" t="s">
        <v>56</v>
      </c>
      <c r="C29" s="5"/>
      <c r="D29" s="74" t="s">
        <v>62</v>
      </c>
      <c r="E29" s="31" t="s">
        <v>4</v>
      </c>
      <c r="F29" s="5"/>
      <c r="G29" s="5"/>
      <c r="H29" s="5"/>
      <c r="I29" s="5"/>
      <c r="J29" s="5"/>
      <c r="K29" s="5"/>
      <c r="L29" s="5"/>
      <c r="M29" s="4"/>
    </row>
    <row r="30" spans="2:13" x14ac:dyDescent="0.25">
      <c r="B30" s="7" t="s">
        <v>97</v>
      </c>
      <c r="C30" s="5"/>
      <c r="D30" s="75"/>
      <c r="E30" s="79">
        <v>7.4949999999999999E-3</v>
      </c>
      <c r="F30" s="5"/>
      <c r="G30" s="5"/>
      <c r="H30" s="5"/>
      <c r="I30" s="5"/>
      <c r="J30" s="5"/>
      <c r="K30" s="5"/>
      <c r="L30" s="5"/>
      <c r="M30" s="4"/>
    </row>
    <row r="31" spans="2:13" x14ac:dyDescent="0.25">
      <c r="B31" s="7" t="s">
        <v>55</v>
      </c>
      <c r="C31" s="5"/>
      <c r="D31" s="75"/>
      <c r="E31" s="80">
        <v>2.643999999999997E-3</v>
      </c>
      <c r="F31" s="5"/>
      <c r="G31" s="5"/>
      <c r="H31" s="5"/>
      <c r="I31" s="5"/>
      <c r="J31" s="5"/>
      <c r="K31" s="5"/>
      <c r="L31" s="5"/>
      <c r="M31" s="4"/>
    </row>
    <row r="32" spans="2:13" x14ac:dyDescent="0.25">
      <c r="B32" s="7" t="s">
        <v>50</v>
      </c>
      <c r="C32" s="5"/>
      <c r="D32" s="75"/>
      <c r="E32" s="81">
        <v>0</v>
      </c>
      <c r="F32" s="5"/>
      <c r="G32" s="5"/>
      <c r="H32" s="5"/>
      <c r="I32" s="5"/>
      <c r="J32" s="5"/>
      <c r="K32" s="5"/>
      <c r="L32" s="5"/>
      <c r="M32" s="4"/>
    </row>
    <row r="33" spans="2:13" ht="15.75" thickBot="1" x14ac:dyDescent="0.3">
      <c r="B33" s="8" t="s">
        <v>77</v>
      </c>
      <c r="C33" s="20"/>
      <c r="D33" s="76">
        <f>E33*$D$27</f>
        <v>0</v>
      </c>
      <c r="E33" s="82">
        <f>SUM(E30:E32)</f>
        <v>1.0138999999999997E-2</v>
      </c>
      <c r="F33" s="5"/>
      <c r="G33" s="5"/>
      <c r="H33" s="5"/>
      <c r="I33" s="5"/>
      <c r="J33" s="5"/>
      <c r="K33" s="5"/>
      <c r="L33" s="5"/>
      <c r="M33" s="4"/>
    </row>
    <row r="34" spans="2:13" ht="15.75" thickTop="1" x14ac:dyDescent="0.25">
      <c r="B34" s="11"/>
      <c r="C34" s="10"/>
      <c r="D34" s="77"/>
      <c r="E34" s="10"/>
      <c r="F34" s="10"/>
      <c r="G34" s="10"/>
      <c r="H34" s="10"/>
      <c r="I34" s="10"/>
      <c r="J34" s="10"/>
      <c r="K34" s="10"/>
      <c r="L34" s="10"/>
      <c r="M34" s="9"/>
    </row>
    <row r="35" spans="2:13" x14ac:dyDescent="0.25">
      <c r="B35" s="8" t="s">
        <v>17</v>
      </c>
      <c r="C35" s="5"/>
      <c r="D35" s="74" t="s">
        <v>62</v>
      </c>
      <c r="E35" s="31" t="s">
        <v>4</v>
      </c>
      <c r="F35" s="5"/>
      <c r="G35" s="5"/>
      <c r="H35" s="5"/>
      <c r="I35" s="5"/>
      <c r="J35" s="5"/>
      <c r="K35" s="5"/>
      <c r="L35" s="5"/>
      <c r="M35" s="4"/>
    </row>
    <row r="36" spans="2:13" ht="15.75" thickBot="1" x14ac:dyDescent="0.3">
      <c r="B36" s="7" t="s">
        <v>17</v>
      </c>
      <c r="C36" s="5"/>
      <c r="D36" s="76">
        <f>E36*$D$27</f>
        <v>0</v>
      </c>
      <c r="E36" s="83">
        <v>0</v>
      </c>
      <c r="F36" s="5"/>
      <c r="G36" s="5"/>
      <c r="H36" s="5"/>
      <c r="I36" s="5"/>
      <c r="J36" s="5"/>
      <c r="K36" s="5"/>
      <c r="L36" s="5"/>
      <c r="M36" s="4"/>
    </row>
    <row r="37" spans="2:13" ht="15.75" thickTop="1" x14ac:dyDescent="0.25">
      <c r="B37" s="11"/>
      <c r="C37" s="10"/>
      <c r="D37" s="77"/>
      <c r="E37" s="10"/>
      <c r="F37" s="10"/>
      <c r="G37" s="10"/>
      <c r="H37" s="10"/>
      <c r="I37" s="10"/>
      <c r="J37" s="10"/>
      <c r="K37" s="10"/>
      <c r="L37" s="10"/>
      <c r="M37" s="9"/>
    </row>
    <row r="38" spans="2:13" x14ac:dyDescent="0.25">
      <c r="B38" s="8" t="s">
        <v>16</v>
      </c>
      <c r="C38" s="20"/>
      <c r="D38" s="74" t="s">
        <v>62</v>
      </c>
      <c r="E38" s="31" t="s">
        <v>4</v>
      </c>
      <c r="F38" s="31" t="s">
        <v>15</v>
      </c>
      <c r="G38" s="31" t="s">
        <v>14</v>
      </c>
      <c r="H38" s="31" t="s">
        <v>13</v>
      </c>
      <c r="I38" s="31" t="s">
        <v>12</v>
      </c>
      <c r="J38" s="31" t="s">
        <v>11</v>
      </c>
      <c r="K38" s="31" t="s">
        <v>10</v>
      </c>
      <c r="L38" s="31" t="s">
        <v>9</v>
      </c>
      <c r="M38" s="4"/>
    </row>
    <row r="39" spans="2:13" x14ac:dyDescent="0.25">
      <c r="B39" s="7" t="s">
        <v>8</v>
      </c>
      <c r="C39" s="5"/>
      <c r="D39" s="75"/>
      <c r="E39" s="84">
        <f t="shared" ref="E39:E43" si="0">SUM(F39:L39)</f>
        <v>4.2213290723307045E-5</v>
      </c>
      <c r="F39" s="98">
        <v>4.2213290723307045E-5</v>
      </c>
      <c r="G39" s="53"/>
      <c r="H39" s="53"/>
      <c r="I39" s="53"/>
      <c r="J39" s="53"/>
      <c r="K39" s="53"/>
      <c r="L39" s="54"/>
      <c r="M39" s="4"/>
    </row>
    <row r="40" spans="2:13" x14ac:dyDescent="0.25">
      <c r="B40" s="7" t="s">
        <v>7</v>
      </c>
      <c r="C40" s="5"/>
      <c r="D40" s="75"/>
      <c r="E40" s="84">
        <f t="shared" si="0"/>
        <v>2.9240870541911935E-4</v>
      </c>
      <c r="F40" s="98">
        <v>2.9240870541911935E-4</v>
      </c>
      <c r="G40" s="56"/>
      <c r="H40" s="56"/>
      <c r="I40" s="56"/>
      <c r="J40" s="56"/>
      <c r="K40" s="56"/>
      <c r="L40" s="57"/>
      <c r="M40" s="4"/>
    </row>
    <row r="41" spans="2:13" x14ac:dyDescent="0.25">
      <c r="B41" s="7" t="s">
        <v>78</v>
      </c>
      <c r="C41" s="5"/>
      <c r="D41" s="75"/>
      <c r="E41" s="84">
        <f t="shared" si="0"/>
        <v>5.1984509213999996E-4</v>
      </c>
      <c r="F41" s="98">
        <v>5.1984509213999996E-4</v>
      </c>
      <c r="G41" s="56"/>
      <c r="H41" s="56"/>
      <c r="I41" s="56"/>
      <c r="J41" s="56"/>
      <c r="K41" s="56"/>
      <c r="L41" s="57"/>
      <c r="M41" s="4"/>
    </row>
    <row r="42" spans="2:13" x14ac:dyDescent="0.25">
      <c r="B42" s="7" t="s">
        <v>6</v>
      </c>
      <c r="C42" s="5"/>
      <c r="D42" s="75"/>
      <c r="E42" s="84">
        <f t="shared" si="0"/>
        <v>0</v>
      </c>
      <c r="F42" s="55">
        <v>0</v>
      </c>
      <c r="G42" s="56"/>
      <c r="H42" s="56"/>
      <c r="I42" s="56"/>
      <c r="J42" s="56"/>
      <c r="K42" s="56"/>
      <c r="L42" s="57"/>
      <c r="M42" s="4"/>
    </row>
    <row r="43" spans="2:13" x14ac:dyDescent="0.25">
      <c r="B43" s="7" t="s">
        <v>53</v>
      </c>
      <c r="C43" s="5"/>
      <c r="D43" s="75"/>
      <c r="E43" s="84">
        <f t="shared" si="0"/>
        <v>0</v>
      </c>
      <c r="F43" s="55">
        <v>0</v>
      </c>
      <c r="G43" s="56"/>
      <c r="H43" s="56"/>
      <c r="I43" s="56"/>
      <c r="J43" s="56"/>
      <c r="K43" s="56"/>
      <c r="L43" s="57"/>
      <c r="M43" s="4"/>
    </row>
    <row r="44" spans="2:13" x14ac:dyDescent="0.25">
      <c r="B44" s="7" t="s">
        <v>5</v>
      </c>
      <c r="C44" s="5"/>
      <c r="D44" s="75"/>
      <c r="E44" s="84">
        <f>SUM(F44:L44)</f>
        <v>0</v>
      </c>
      <c r="F44" s="58">
        <v>0</v>
      </c>
      <c r="G44" s="59"/>
      <c r="H44" s="59"/>
      <c r="I44" s="59"/>
      <c r="J44" s="59"/>
      <c r="K44" s="59"/>
      <c r="L44" s="60"/>
      <c r="M44" s="4"/>
    </row>
    <row r="45" spans="2:13" x14ac:dyDescent="0.25">
      <c r="B45" s="7" t="s">
        <v>58</v>
      </c>
      <c r="C45" s="5"/>
      <c r="D45" s="75"/>
      <c r="E45" s="99">
        <v>-9.42143785E-4</v>
      </c>
      <c r="F45" s="5"/>
      <c r="G45" s="5"/>
      <c r="H45" s="5"/>
      <c r="I45" s="5"/>
      <c r="J45" s="5"/>
      <c r="K45" s="5"/>
      <c r="L45" s="5"/>
      <c r="M45" s="4"/>
    </row>
    <row r="46" spans="2:13" ht="15.75" thickBot="1" x14ac:dyDescent="0.3">
      <c r="B46" s="8" t="s">
        <v>57</v>
      </c>
      <c r="C46" s="20"/>
      <c r="D46" s="76">
        <f>E46*$D$27</f>
        <v>0</v>
      </c>
      <c r="E46" s="82">
        <f>SUM(E39:E45)</f>
        <v>-8.7676696717573681E-5</v>
      </c>
      <c r="F46" s="61">
        <f t="shared" ref="F46:L46" si="1">SUM(F39:F45)</f>
        <v>8.5446708828242632E-4</v>
      </c>
      <c r="G46" s="61">
        <f t="shared" si="1"/>
        <v>0</v>
      </c>
      <c r="H46" s="61">
        <f t="shared" si="1"/>
        <v>0</v>
      </c>
      <c r="I46" s="61">
        <f t="shared" si="1"/>
        <v>0</v>
      </c>
      <c r="J46" s="61">
        <f t="shared" si="1"/>
        <v>0</v>
      </c>
      <c r="K46" s="61">
        <f t="shared" si="1"/>
        <v>0</v>
      </c>
      <c r="L46" s="61">
        <f t="shared" si="1"/>
        <v>0</v>
      </c>
      <c r="M46" s="4"/>
    </row>
    <row r="47" spans="2:13" ht="15.75" thickTop="1" x14ac:dyDescent="0.25">
      <c r="B47" s="18"/>
      <c r="C47" s="17"/>
      <c r="D47" s="71"/>
      <c r="E47" s="17"/>
      <c r="F47" s="17"/>
      <c r="G47" s="17"/>
      <c r="H47" s="17"/>
      <c r="I47" s="17"/>
      <c r="J47" s="17"/>
      <c r="K47" s="17"/>
      <c r="L47" s="17"/>
      <c r="M47" s="16"/>
    </row>
    <row r="48" spans="2:13" x14ac:dyDescent="0.25">
      <c r="B48" s="8" t="s">
        <v>3</v>
      </c>
      <c r="C48" s="5"/>
      <c r="D48" s="5"/>
      <c r="E48" s="70" t="s">
        <v>4</v>
      </c>
      <c r="F48" s="5"/>
      <c r="G48" s="5"/>
      <c r="H48" s="5"/>
      <c r="I48" s="5"/>
      <c r="J48" s="5"/>
      <c r="K48" s="5"/>
      <c r="L48" s="5"/>
      <c r="M48" s="4"/>
    </row>
    <row r="49" spans="2:13" ht="15.75" thickBot="1" x14ac:dyDescent="0.3">
      <c r="B49" s="7" t="s">
        <v>82</v>
      </c>
      <c r="C49" s="5"/>
      <c r="D49" s="5"/>
      <c r="E49" s="6"/>
      <c r="F49" s="89"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9" t="str">
        <f>IF(E50=0,"%",E51/E50)</f>
        <v>%</v>
      </c>
      <c r="G51" s="5"/>
      <c r="H51" s="5"/>
      <c r="I51" s="5"/>
      <c r="J51" s="5"/>
      <c r="K51" s="5"/>
      <c r="L51" s="5"/>
      <c r="M51" s="4"/>
    </row>
    <row r="52" spans="2:13" ht="15.75" thickBot="1" x14ac:dyDescent="0.3">
      <c r="B52" s="7" t="s">
        <v>59</v>
      </c>
      <c r="C52" s="5"/>
      <c r="D52" s="5"/>
      <c r="E52" s="12">
        <f>E50-ABS(E51)</f>
        <v>0</v>
      </c>
      <c r="F52" s="89"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BE4C3-9433-47DC-A9FA-65B2611B3376}">
  <sheetPr>
    <pageSetUpPr fitToPage="1"/>
  </sheetPr>
  <dimension ref="B1:Q53"/>
  <sheetViews>
    <sheetView zoomScale="90" zoomScaleNormal="90" workbookViewId="0">
      <selection sqref="A1:XFD1048576"/>
    </sheetView>
  </sheetViews>
  <sheetFormatPr defaultColWidth="13.7109375" defaultRowHeight="15" x14ac:dyDescent="0.25"/>
  <cols>
    <col min="1" max="1" width="3" customWidth="1"/>
    <col min="2" max="2" width="30.140625" bestFit="1" customWidth="1"/>
    <col min="3" max="3" width="10" customWidth="1"/>
    <col min="4" max="4" width="16.5703125" customWidth="1"/>
    <col min="5" max="12" width="17.42578125" customWidth="1"/>
    <col min="13" max="13" width="2.42578125" customWidth="1"/>
    <col min="14" max="14" width="14.28515625" bestFit="1" customWidth="1"/>
  </cols>
  <sheetData>
    <row r="1" spans="2:17" x14ac:dyDescent="0.25">
      <c r="B1" s="45"/>
      <c r="C1" s="44"/>
      <c r="D1" s="44"/>
      <c r="E1" s="44"/>
      <c r="F1" s="44"/>
      <c r="G1" s="44"/>
      <c r="H1" s="44"/>
      <c r="I1" s="44"/>
      <c r="J1" s="44"/>
      <c r="K1" s="44"/>
      <c r="L1" s="44"/>
      <c r="M1" s="43"/>
      <c r="Q1" s="95" t="s">
        <v>111</v>
      </c>
    </row>
    <row r="2" spans="2:17" ht="21" x14ac:dyDescent="0.35">
      <c r="B2" s="42" t="s">
        <v>89</v>
      </c>
      <c r="C2" s="5"/>
      <c r="D2" s="5"/>
      <c r="E2" s="5"/>
      <c r="F2" s="5"/>
      <c r="G2" s="41" t="s">
        <v>54</v>
      </c>
      <c r="H2" s="5"/>
      <c r="I2" s="5"/>
      <c r="J2" s="5"/>
      <c r="K2" s="5"/>
      <c r="L2" s="5"/>
      <c r="M2" s="4"/>
      <c r="Q2" s="95" t="s">
        <v>114</v>
      </c>
    </row>
    <row r="3" spans="2:17" x14ac:dyDescent="0.25">
      <c r="B3" s="40" t="s">
        <v>44</v>
      </c>
      <c r="C3" s="5"/>
      <c r="D3" s="5"/>
      <c r="E3" s="5"/>
      <c r="F3" s="5"/>
      <c r="G3" s="5"/>
      <c r="H3" s="5"/>
      <c r="I3" s="5"/>
      <c r="J3" s="5"/>
      <c r="K3" s="5"/>
      <c r="L3" s="5"/>
      <c r="M3" s="4"/>
    </row>
    <row r="4" spans="2:17" x14ac:dyDescent="0.25">
      <c r="B4" s="11"/>
      <c r="C4" s="10"/>
      <c r="D4" s="10"/>
      <c r="E4" s="10"/>
      <c r="F4" s="10"/>
      <c r="G4" s="10"/>
      <c r="H4" s="10"/>
      <c r="I4" s="10"/>
      <c r="J4" s="10"/>
      <c r="K4" s="10"/>
      <c r="L4" s="10"/>
      <c r="M4" s="9"/>
    </row>
    <row r="5" spans="2:17" x14ac:dyDescent="0.25">
      <c r="B5" s="8" t="s">
        <v>43</v>
      </c>
      <c r="C5" s="5"/>
      <c r="D5" s="5"/>
      <c r="E5" s="39" t="s">
        <v>109</v>
      </c>
      <c r="F5" s="39"/>
      <c r="G5" s="39"/>
      <c r="H5" s="39"/>
      <c r="I5" s="39"/>
      <c r="J5" s="39"/>
      <c r="K5" s="5"/>
      <c r="L5" s="5"/>
      <c r="M5" s="4"/>
    </row>
    <row r="6" spans="2:17" x14ac:dyDescent="0.25">
      <c r="B6" s="8" t="s">
        <v>42</v>
      </c>
      <c r="C6" s="5"/>
      <c r="D6" s="5"/>
      <c r="E6" s="38" t="s">
        <v>115</v>
      </c>
      <c r="F6" s="38"/>
      <c r="G6" s="38"/>
      <c r="H6" s="38"/>
      <c r="I6" s="38"/>
      <c r="J6" s="38"/>
      <c r="K6" s="5"/>
      <c r="L6" s="5"/>
      <c r="M6" s="4"/>
    </row>
    <row r="7" spans="2:17" x14ac:dyDescent="0.25">
      <c r="B7" s="8" t="s">
        <v>41</v>
      </c>
      <c r="C7" s="5"/>
      <c r="D7" s="5"/>
      <c r="E7" s="50" t="s">
        <v>125</v>
      </c>
      <c r="F7" s="50"/>
      <c r="G7" s="50"/>
      <c r="H7" s="50"/>
      <c r="I7" s="50"/>
      <c r="J7" s="50"/>
      <c r="K7" s="5"/>
      <c r="L7" s="5"/>
      <c r="M7" s="4"/>
    </row>
    <row r="8" spans="2:17" x14ac:dyDescent="0.25">
      <c r="B8" s="8" t="s">
        <v>40</v>
      </c>
      <c r="C8" s="5"/>
      <c r="D8" s="5"/>
      <c r="E8" s="37">
        <v>46022</v>
      </c>
      <c r="F8" s="37"/>
      <c r="G8" s="37"/>
      <c r="H8" s="37"/>
      <c r="I8" s="37"/>
      <c r="J8" s="37"/>
      <c r="K8" s="5"/>
      <c r="L8" s="5"/>
      <c r="M8" s="4"/>
    </row>
    <row r="9" spans="2:17" x14ac:dyDescent="0.25">
      <c r="B9" s="8" t="s">
        <v>119</v>
      </c>
      <c r="C9" s="20"/>
      <c r="D9" s="5"/>
      <c r="E9" s="91" t="s">
        <v>110</v>
      </c>
      <c r="F9" s="5"/>
      <c r="G9" s="5"/>
      <c r="H9" s="5"/>
      <c r="I9" s="5"/>
      <c r="J9" s="5"/>
      <c r="K9" s="5"/>
      <c r="L9" s="5"/>
      <c r="M9" s="4"/>
    </row>
    <row r="10" spans="2:17" x14ac:dyDescent="0.25">
      <c r="B10" s="11"/>
      <c r="C10" s="10"/>
      <c r="D10" s="10"/>
      <c r="E10" s="10"/>
      <c r="F10" s="10"/>
      <c r="G10" s="10"/>
      <c r="H10" s="10"/>
      <c r="I10" s="10"/>
      <c r="J10" s="10"/>
      <c r="K10" s="10"/>
      <c r="L10" s="10"/>
      <c r="M10" s="9"/>
    </row>
    <row r="11" spans="2:17" x14ac:dyDescent="0.25">
      <c r="B11" s="8" t="s">
        <v>121</v>
      </c>
      <c r="C11" s="20"/>
      <c r="D11" s="20"/>
      <c r="E11" s="31" t="s">
        <v>33</v>
      </c>
      <c r="F11" s="31" t="s">
        <v>32</v>
      </c>
      <c r="G11" s="31" t="s">
        <v>31</v>
      </c>
      <c r="H11" s="31" t="s">
        <v>30</v>
      </c>
      <c r="I11" s="31" t="s">
        <v>29</v>
      </c>
      <c r="J11" s="5"/>
      <c r="K11" s="5"/>
      <c r="L11" s="5"/>
      <c r="M11" s="4"/>
    </row>
    <row r="12" spans="2:17" x14ac:dyDescent="0.25">
      <c r="B12" s="7" t="s">
        <v>118</v>
      </c>
      <c r="C12" s="5"/>
      <c r="D12" s="5"/>
      <c r="E12" s="97"/>
      <c r="F12" s="51"/>
      <c r="G12" s="51"/>
      <c r="H12" s="51"/>
      <c r="I12" s="52"/>
      <c r="J12" s="5"/>
      <c r="K12" s="5"/>
      <c r="L12" s="5"/>
      <c r="M12" s="4"/>
    </row>
    <row r="13" spans="2:17" x14ac:dyDescent="0.25">
      <c r="B13" s="11"/>
      <c r="C13" s="10"/>
      <c r="D13" s="10"/>
      <c r="E13" s="10"/>
      <c r="F13" s="10"/>
      <c r="G13" s="10"/>
      <c r="H13" s="10"/>
      <c r="I13" s="10"/>
      <c r="J13" s="10"/>
      <c r="K13" s="10"/>
      <c r="L13" s="10"/>
      <c r="M13" s="9"/>
    </row>
    <row r="14" spans="2:17" x14ac:dyDescent="0.25">
      <c r="B14" s="8" t="s">
        <v>122</v>
      </c>
      <c r="C14" s="20"/>
      <c r="D14" s="20"/>
      <c r="E14" s="31" t="s">
        <v>4</v>
      </c>
      <c r="F14" s="31" t="s">
        <v>15</v>
      </c>
      <c r="G14" s="31" t="s">
        <v>14</v>
      </c>
      <c r="H14" s="31" t="s">
        <v>13</v>
      </c>
      <c r="I14" s="31" t="s">
        <v>12</v>
      </c>
      <c r="J14" s="20"/>
      <c r="K14" s="20"/>
      <c r="L14" s="31" t="s">
        <v>9</v>
      </c>
      <c r="M14" s="4"/>
      <c r="N14" s="93"/>
    </row>
    <row r="15" spans="2:17" x14ac:dyDescent="0.25">
      <c r="B15" s="7" t="s">
        <v>27</v>
      </c>
      <c r="C15" s="5"/>
      <c r="D15" s="5"/>
      <c r="E15" s="30">
        <v>95775382.409999996</v>
      </c>
      <c r="F15" s="30">
        <v>93737800.389999956</v>
      </c>
      <c r="G15" s="30"/>
      <c r="H15" s="29"/>
      <c r="I15" s="28"/>
      <c r="J15" s="5"/>
      <c r="K15" s="5"/>
      <c r="L15" s="15"/>
      <c r="M15" s="4"/>
      <c r="N15" s="94"/>
      <c r="O15" s="92"/>
    </row>
    <row r="16" spans="2:17" x14ac:dyDescent="0.25">
      <c r="B16" s="7" t="s">
        <v>26</v>
      </c>
      <c r="C16" s="5"/>
      <c r="D16" s="5"/>
      <c r="E16" s="30">
        <v>78616232.530000001</v>
      </c>
      <c r="F16" s="27">
        <v>73540662.020000011</v>
      </c>
      <c r="G16" s="27"/>
      <c r="H16" s="26"/>
      <c r="I16" s="25"/>
      <c r="J16" s="5"/>
      <c r="K16" s="5"/>
      <c r="L16" s="14"/>
      <c r="M16" s="4"/>
      <c r="N16" s="94"/>
      <c r="O16" s="92"/>
    </row>
    <row r="17" spans="2:13" x14ac:dyDescent="0.25">
      <c r="B17" s="7" t="s">
        <v>25</v>
      </c>
      <c r="C17" s="5"/>
      <c r="D17" s="5"/>
      <c r="E17" s="24">
        <f>SUM(F17:L17)</f>
        <v>18194598.129999999</v>
      </c>
      <c r="F17" s="27">
        <v>18194598.129999999</v>
      </c>
      <c r="G17" s="26"/>
      <c r="H17" s="26"/>
      <c r="I17" s="25"/>
      <c r="J17" s="5"/>
      <c r="K17" s="5"/>
      <c r="L17" s="14"/>
      <c r="M17" s="4"/>
    </row>
    <row r="18" spans="2:13" x14ac:dyDescent="0.25">
      <c r="B18" s="7" t="s">
        <v>24</v>
      </c>
      <c r="C18" s="5"/>
      <c r="D18" s="5"/>
      <c r="E18" s="24">
        <f>SUM(F18:L18)</f>
        <v>43468202.399999999</v>
      </c>
      <c r="F18" s="27">
        <v>43468202.399999999</v>
      </c>
      <c r="G18" s="22"/>
      <c r="H18" s="22"/>
      <c r="I18" s="21"/>
      <c r="J18" s="5"/>
      <c r="K18" s="5"/>
      <c r="L18" s="88"/>
      <c r="M18" s="4"/>
    </row>
    <row r="19" spans="2:13" x14ac:dyDescent="0.25">
      <c r="B19" s="7" t="s">
        <v>23</v>
      </c>
      <c r="C19" s="5"/>
      <c r="D19" s="5"/>
      <c r="E19" s="32">
        <f>IF(E16=0,"%",MIN(E18,E17)/AVERAGE(E16,E15))</f>
        <v>0.20866368071951061</v>
      </c>
      <c r="F19" s="32"/>
      <c r="G19" s="32"/>
      <c r="H19" s="32"/>
      <c r="I19" s="32"/>
      <c r="J19" s="5"/>
      <c r="K19" s="5"/>
      <c r="L19" s="32"/>
      <c r="M19" s="4"/>
    </row>
    <row r="20" spans="2:13" x14ac:dyDescent="0.25">
      <c r="B20" s="11"/>
      <c r="C20" s="10"/>
      <c r="D20" s="69"/>
      <c r="E20" s="10"/>
      <c r="F20" s="10"/>
      <c r="G20" s="10"/>
      <c r="H20" s="10"/>
      <c r="I20" s="10"/>
      <c r="J20" s="10"/>
      <c r="K20" s="10"/>
      <c r="L20" s="10"/>
      <c r="M20" s="9"/>
    </row>
    <row r="21" spans="2:13" x14ac:dyDescent="0.25">
      <c r="B21" s="8" t="s">
        <v>22</v>
      </c>
      <c r="C21" s="5"/>
      <c r="D21" s="31" t="s">
        <v>123</v>
      </c>
      <c r="E21" s="5"/>
      <c r="F21" s="5"/>
      <c r="G21" s="5"/>
      <c r="H21" s="5"/>
      <c r="I21" s="5"/>
      <c r="J21" s="5"/>
      <c r="K21" s="5"/>
      <c r="L21" s="5"/>
      <c r="M21" s="4"/>
    </row>
    <row r="22" spans="2:13" x14ac:dyDescent="0.25">
      <c r="B22" s="7" t="s">
        <v>81</v>
      </c>
      <c r="C22" s="5"/>
      <c r="D22" s="15"/>
      <c r="E22" s="5"/>
      <c r="F22" s="5"/>
      <c r="G22" s="5"/>
      <c r="H22" s="5"/>
      <c r="I22" s="5"/>
      <c r="J22" s="5"/>
      <c r="K22" s="5"/>
      <c r="L22" s="5"/>
      <c r="M22" s="4"/>
    </row>
    <row r="23" spans="2:13" x14ac:dyDescent="0.25">
      <c r="B23" s="7" t="s">
        <v>20</v>
      </c>
      <c r="C23" s="5"/>
      <c r="D23" s="13"/>
      <c r="E23" s="5"/>
      <c r="F23" s="5"/>
      <c r="G23" s="5"/>
      <c r="H23" s="5"/>
      <c r="I23" s="5"/>
      <c r="J23" s="5"/>
      <c r="K23" s="5"/>
      <c r="L23" s="5"/>
      <c r="M23" s="4"/>
    </row>
    <row r="24" spans="2:13" ht="15.75" thickBot="1" x14ac:dyDescent="0.3">
      <c r="B24" s="8" t="s">
        <v>4</v>
      </c>
      <c r="C24" s="20"/>
      <c r="D24" s="78">
        <f>SUM(D22:D23)</f>
        <v>0</v>
      </c>
      <c r="E24" s="5"/>
      <c r="F24" s="5"/>
      <c r="G24" s="5"/>
      <c r="H24" s="5"/>
      <c r="I24" s="5"/>
      <c r="J24" s="5"/>
      <c r="K24" s="5"/>
      <c r="L24" s="5"/>
      <c r="M24" s="4"/>
    </row>
    <row r="25" spans="2:13" ht="15.75" thickTop="1" x14ac:dyDescent="0.25">
      <c r="B25" s="11"/>
      <c r="C25" s="10"/>
      <c r="D25" s="10"/>
      <c r="E25" s="10"/>
      <c r="F25" s="10"/>
      <c r="G25" s="10"/>
      <c r="H25" s="10"/>
      <c r="I25" s="10"/>
      <c r="J25" s="10"/>
      <c r="K25" s="10"/>
      <c r="L25" s="10"/>
      <c r="M25" s="9"/>
    </row>
    <row r="26" spans="2:13" x14ac:dyDescent="0.25">
      <c r="B26" s="62" t="s">
        <v>79</v>
      </c>
      <c r="C26" s="63"/>
      <c r="D26" s="64" t="s">
        <v>62</v>
      </c>
      <c r="E26" s="65" t="s">
        <v>80</v>
      </c>
      <c r="F26" s="65"/>
      <c r="G26" s="64"/>
      <c r="H26" s="64"/>
      <c r="I26" s="64"/>
      <c r="J26" s="64"/>
      <c r="K26" s="63"/>
      <c r="L26" s="66"/>
      <c r="M26" s="67"/>
    </row>
    <row r="27" spans="2:13" ht="15.75" thickBot="1" x14ac:dyDescent="0.3">
      <c r="B27" s="68" t="s">
        <v>63</v>
      </c>
      <c r="C27" s="66"/>
      <c r="D27" s="73"/>
      <c r="E27" s="72"/>
      <c r="F27" s="64"/>
      <c r="G27" s="64"/>
      <c r="H27" s="64"/>
      <c r="I27" s="64"/>
      <c r="J27" s="64"/>
      <c r="K27" s="63"/>
      <c r="L27" s="66"/>
      <c r="M27" s="67"/>
    </row>
    <row r="28" spans="2:13" ht="15.75" thickTop="1" x14ac:dyDescent="0.25">
      <c r="B28" s="11"/>
      <c r="C28" s="10"/>
      <c r="D28" s="77"/>
      <c r="E28" s="10"/>
      <c r="F28" s="10"/>
      <c r="G28" s="10"/>
      <c r="H28" s="10"/>
      <c r="I28" s="10"/>
      <c r="J28" s="10"/>
      <c r="K28" s="10"/>
      <c r="L28" s="10"/>
      <c r="M28" s="9"/>
    </row>
    <row r="29" spans="2:13" x14ac:dyDescent="0.25">
      <c r="B29" s="8" t="s">
        <v>56</v>
      </c>
      <c r="C29" s="5"/>
      <c r="D29" s="74" t="s">
        <v>62</v>
      </c>
      <c r="E29" s="31" t="s">
        <v>4</v>
      </c>
      <c r="F29" s="5"/>
      <c r="G29" s="5"/>
      <c r="H29" s="5"/>
      <c r="I29" s="5"/>
      <c r="J29" s="5"/>
      <c r="K29" s="5"/>
      <c r="L29" s="5"/>
      <c r="M29" s="4"/>
    </row>
    <row r="30" spans="2:13" x14ac:dyDescent="0.25">
      <c r="B30" s="7" t="s">
        <v>97</v>
      </c>
      <c r="C30" s="5"/>
      <c r="D30" s="75"/>
      <c r="E30" s="79">
        <v>4.4990000000000004E-3</v>
      </c>
      <c r="F30" s="5"/>
      <c r="G30" s="5"/>
      <c r="H30" s="5"/>
      <c r="I30" s="5"/>
      <c r="J30" s="5"/>
      <c r="K30" s="5"/>
      <c r="L30" s="5"/>
      <c r="M30" s="4"/>
    </row>
    <row r="31" spans="2:13" x14ac:dyDescent="0.25">
      <c r="B31" s="7" t="s">
        <v>55</v>
      </c>
      <c r="C31" s="5"/>
      <c r="D31" s="75"/>
      <c r="E31" s="80">
        <v>2.8760000000000001E-3</v>
      </c>
      <c r="F31" s="5"/>
      <c r="G31" s="5"/>
      <c r="H31" s="5"/>
      <c r="I31" s="5"/>
      <c r="J31" s="5"/>
      <c r="K31" s="5"/>
      <c r="L31" s="5"/>
      <c r="M31" s="4"/>
    </row>
    <row r="32" spans="2:13" x14ac:dyDescent="0.25">
      <c r="B32" s="7" t="s">
        <v>50</v>
      </c>
      <c r="C32" s="5"/>
      <c r="D32" s="75"/>
      <c r="E32" s="81">
        <v>0</v>
      </c>
      <c r="F32" s="5"/>
      <c r="G32" s="5"/>
      <c r="H32" s="5"/>
      <c r="I32" s="5"/>
      <c r="J32" s="5"/>
      <c r="K32" s="5"/>
      <c r="L32" s="5"/>
      <c r="M32" s="4"/>
    </row>
    <row r="33" spans="2:13" ht="15.75" thickBot="1" x14ac:dyDescent="0.3">
      <c r="B33" s="8" t="s">
        <v>77</v>
      </c>
      <c r="C33" s="20"/>
      <c r="D33" s="76">
        <f>E33*$D$27</f>
        <v>0</v>
      </c>
      <c r="E33" s="82">
        <f>SUM(E30:E32)</f>
        <v>7.3750000000000005E-3</v>
      </c>
      <c r="F33" s="5"/>
      <c r="G33" s="5"/>
      <c r="H33" s="5"/>
      <c r="I33" s="5"/>
      <c r="J33" s="5"/>
      <c r="K33" s="5"/>
      <c r="L33" s="5"/>
      <c r="M33" s="4"/>
    </row>
    <row r="34" spans="2:13" ht="15.75" thickTop="1" x14ac:dyDescent="0.25">
      <c r="B34" s="11"/>
      <c r="C34" s="10"/>
      <c r="D34" s="77"/>
      <c r="E34" s="10"/>
      <c r="F34" s="10"/>
      <c r="G34" s="10"/>
      <c r="H34" s="10"/>
      <c r="I34" s="10"/>
      <c r="J34" s="10"/>
      <c r="K34" s="10"/>
      <c r="L34" s="10"/>
      <c r="M34" s="9"/>
    </row>
    <row r="35" spans="2:13" x14ac:dyDescent="0.25">
      <c r="B35" s="8" t="s">
        <v>17</v>
      </c>
      <c r="C35" s="5"/>
      <c r="D35" s="74" t="s">
        <v>62</v>
      </c>
      <c r="E35" s="31" t="s">
        <v>4</v>
      </c>
      <c r="F35" s="5"/>
      <c r="G35" s="5"/>
      <c r="H35" s="5"/>
      <c r="I35" s="5"/>
      <c r="J35" s="5"/>
      <c r="K35" s="5"/>
      <c r="L35" s="5"/>
      <c r="M35" s="4"/>
    </row>
    <row r="36" spans="2:13" ht="15.75" thickBot="1" x14ac:dyDescent="0.3">
      <c r="B36" s="7" t="s">
        <v>17</v>
      </c>
      <c r="C36" s="5"/>
      <c r="D36" s="76">
        <f>E36*$D$27</f>
        <v>0</v>
      </c>
      <c r="E36" s="83">
        <v>0</v>
      </c>
      <c r="F36" s="5"/>
      <c r="G36" s="5"/>
      <c r="H36" s="5"/>
      <c r="I36" s="5"/>
      <c r="J36" s="5"/>
      <c r="K36" s="5"/>
      <c r="L36" s="5"/>
      <c r="M36" s="4"/>
    </row>
    <row r="37" spans="2:13" ht="15.75" thickTop="1" x14ac:dyDescent="0.25">
      <c r="B37" s="11"/>
      <c r="C37" s="10"/>
      <c r="D37" s="77"/>
      <c r="E37" s="10"/>
      <c r="F37" s="10"/>
      <c r="G37" s="10"/>
      <c r="H37" s="10"/>
      <c r="I37" s="10"/>
      <c r="J37" s="10"/>
      <c r="K37" s="10"/>
      <c r="L37" s="10"/>
      <c r="M37" s="9"/>
    </row>
    <row r="38" spans="2:13" x14ac:dyDescent="0.25">
      <c r="B38" s="8" t="s">
        <v>16</v>
      </c>
      <c r="C38" s="20"/>
      <c r="D38" s="74" t="s">
        <v>62</v>
      </c>
      <c r="E38" s="31" t="s">
        <v>4</v>
      </c>
      <c r="F38" s="31" t="s">
        <v>15</v>
      </c>
      <c r="G38" s="31" t="s">
        <v>14</v>
      </c>
      <c r="H38" s="31" t="s">
        <v>13</v>
      </c>
      <c r="I38" s="31" t="s">
        <v>12</v>
      </c>
      <c r="J38" s="31" t="s">
        <v>11</v>
      </c>
      <c r="K38" s="31" t="s">
        <v>10</v>
      </c>
      <c r="L38" s="31" t="s">
        <v>9</v>
      </c>
      <c r="M38" s="4"/>
    </row>
    <row r="39" spans="2:13" x14ac:dyDescent="0.25">
      <c r="B39" s="7" t="s">
        <v>8</v>
      </c>
      <c r="C39" s="5"/>
      <c r="D39" s="75"/>
      <c r="E39" s="84">
        <f t="shared" ref="E39:E43" si="0">SUM(F39:L39)</f>
        <v>4.2213290723307045E-5</v>
      </c>
      <c r="F39" s="98">
        <v>4.2213290723307045E-5</v>
      </c>
      <c r="G39" s="53"/>
      <c r="H39" s="53"/>
      <c r="I39" s="53"/>
      <c r="J39" s="53"/>
      <c r="K39" s="53"/>
      <c r="L39" s="54"/>
      <c r="M39" s="4"/>
    </row>
    <row r="40" spans="2:13" x14ac:dyDescent="0.25">
      <c r="B40" s="7" t="s">
        <v>7</v>
      </c>
      <c r="C40" s="5"/>
      <c r="D40" s="75"/>
      <c r="E40" s="84">
        <f t="shared" si="0"/>
        <v>2.9240870541911935E-4</v>
      </c>
      <c r="F40" s="98">
        <v>2.9240870541911935E-4</v>
      </c>
      <c r="G40" s="56"/>
      <c r="H40" s="56"/>
      <c r="I40" s="56"/>
      <c r="J40" s="56"/>
      <c r="K40" s="56"/>
      <c r="L40" s="57"/>
      <c r="M40" s="4"/>
    </row>
    <row r="41" spans="2:13" x14ac:dyDescent="0.25">
      <c r="B41" s="7" t="s">
        <v>78</v>
      </c>
      <c r="C41" s="5"/>
      <c r="D41" s="75"/>
      <c r="E41" s="84">
        <f t="shared" si="0"/>
        <v>5.1984509213999996E-4</v>
      </c>
      <c r="F41" s="98">
        <v>5.1984509213999996E-4</v>
      </c>
      <c r="G41" s="56"/>
      <c r="H41" s="56"/>
      <c r="I41" s="56"/>
      <c r="J41" s="56"/>
      <c r="K41" s="56"/>
      <c r="L41" s="57"/>
      <c r="M41" s="4"/>
    </row>
    <row r="42" spans="2:13" x14ac:dyDescent="0.25">
      <c r="B42" s="7" t="s">
        <v>6</v>
      </c>
      <c r="C42" s="5"/>
      <c r="D42" s="75"/>
      <c r="E42" s="84">
        <f t="shared" si="0"/>
        <v>0</v>
      </c>
      <c r="F42" s="55">
        <v>0</v>
      </c>
      <c r="G42" s="56"/>
      <c r="H42" s="56"/>
      <c r="I42" s="56"/>
      <c r="J42" s="56"/>
      <c r="K42" s="56"/>
      <c r="L42" s="57"/>
      <c r="M42" s="4"/>
    </row>
    <row r="43" spans="2:13" x14ac:dyDescent="0.25">
      <c r="B43" s="7" t="s">
        <v>53</v>
      </c>
      <c r="C43" s="5"/>
      <c r="D43" s="75"/>
      <c r="E43" s="84">
        <f t="shared" si="0"/>
        <v>0</v>
      </c>
      <c r="F43" s="55">
        <v>0</v>
      </c>
      <c r="G43" s="56"/>
      <c r="H43" s="56"/>
      <c r="I43" s="56"/>
      <c r="J43" s="56"/>
      <c r="K43" s="56"/>
      <c r="L43" s="57"/>
      <c r="M43" s="4"/>
    </row>
    <row r="44" spans="2:13" x14ac:dyDescent="0.25">
      <c r="B44" s="7" t="s">
        <v>5</v>
      </c>
      <c r="C44" s="5"/>
      <c r="D44" s="75"/>
      <c r="E44" s="84">
        <f>SUM(F44:L44)</f>
        <v>0</v>
      </c>
      <c r="F44" s="58">
        <v>0</v>
      </c>
      <c r="G44" s="59"/>
      <c r="H44" s="59"/>
      <c r="I44" s="59"/>
      <c r="J44" s="59"/>
      <c r="K44" s="59"/>
      <c r="L44" s="60"/>
      <c r="M44" s="4"/>
    </row>
    <row r="45" spans="2:13" x14ac:dyDescent="0.25">
      <c r="B45" s="7" t="s">
        <v>58</v>
      </c>
      <c r="C45" s="5"/>
      <c r="D45" s="75"/>
      <c r="E45" s="99">
        <v>-9.42143785E-4</v>
      </c>
      <c r="F45" s="5"/>
      <c r="G45" s="5"/>
      <c r="H45" s="5"/>
      <c r="I45" s="5"/>
      <c r="J45" s="5"/>
      <c r="K45" s="5"/>
      <c r="L45" s="5"/>
      <c r="M45" s="4"/>
    </row>
    <row r="46" spans="2:13" ht="15.75" thickBot="1" x14ac:dyDescent="0.3">
      <c r="B46" s="8" t="s">
        <v>57</v>
      </c>
      <c r="C46" s="20"/>
      <c r="D46" s="76">
        <f>E46*$D$27</f>
        <v>0</v>
      </c>
      <c r="E46" s="82">
        <f>SUM(E39:E45)</f>
        <v>-8.7676696717573681E-5</v>
      </c>
      <c r="F46" s="61">
        <f t="shared" ref="F46:L46" si="1">SUM(F39:F45)</f>
        <v>8.5446708828242632E-4</v>
      </c>
      <c r="G46" s="61">
        <f t="shared" si="1"/>
        <v>0</v>
      </c>
      <c r="H46" s="61">
        <f t="shared" si="1"/>
        <v>0</v>
      </c>
      <c r="I46" s="61">
        <f t="shared" si="1"/>
        <v>0</v>
      </c>
      <c r="J46" s="61">
        <f t="shared" si="1"/>
        <v>0</v>
      </c>
      <c r="K46" s="61">
        <f t="shared" si="1"/>
        <v>0</v>
      </c>
      <c r="L46" s="61">
        <f t="shared" si="1"/>
        <v>0</v>
      </c>
      <c r="M46" s="4"/>
    </row>
    <row r="47" spans="2:13" ht="15.75" thickTop="1" x14ac:dyDescent="0.25">
      <c r="B47" s="18"/>
      <c r="C47" s="17"/>
      <c r="D47" s="71"/>
      <c r="E47" s="17"/>
      <c r="F47" s="17"/>
      <c r="G47" s="17"/>
      <c r="H47" s="17"/>
      <c r="I47" s="17"/>
      <c r="J47" s="17"/>
      <c r="K47" s="17"/>
      <c r="L47" s="17"/>
      <c r="M47" s="16"/>
    </row>
    <row r="48" spans="2:13" x14ac:dyDescent="0.25">
      <c r="B48" s="8" t="s">
        <v>3</v>
      </c>
      <c r="C48" s="5"/>
      <c r="D48" s="5"/>
      <c r="E48" s="70" t="s">
        <v>4</v>
      </c>
      <c r="F48" s="5"/>
      <c r="G48" s="5"/>
      <c r="H48" s="5"/>
      <c r="I48" s="5"/>
      <c r="J48" s="5"/>
      <c r="K48" s="5"/>
      <c r="L48" s="5"/>
      <c r="M48" s="4"/>
    </row>
    <row r="49" spans="2:13" ht="15.75" thickBot="1" x14ac:dyDescent="0.3">
      <c r="B49" s="7" t="s">
        <v>82</v>
      </c>
      <c r="C49" s="5"/>
      <c r="D49" s="5"/>
      <c r="E49" s="6"/>
      <c r="F49" s="89" t="str">
        <f>IF(E49=0,"%",E49/D22)</f>
        <v>%</v>
      </c>
      <c r="G49" s="5"/>
      <c r="H49" s="5"/>
      <c r="I49" s="5"/>
      <c r="J49" s="5"/>
      <c r="K49" s="5"/>
      <c r="L49" s="5"/>
      <c r="M49" s="4"/>
    </row>
    <row r="50" spans="2:13" ht="15.75" thickTop="1" x14ac:dyDescent="0.25">
      <c r="B50" s="7" t="s">
        <v>2</v>
      </c>
      <c r="C50" s="5"/>
      <c r="D50" s="5"/>
      <c r="E50" s="15"/>
      <c r="F50" s="5"/>
      <c r="G50" s="5"/>
      <c r="H50" s="5"/>
      <c r="I50" s="5"/>
      <c r="J50" s="5"/>
      <c r="K50" s="5"/>
      <c r="L50" s="5"/>
      <c r="M50" s="4"/>
    </row>
    <row r="51" spans="2:13" x14ac:dyDescent="0.25">
      <c r="B51" s="7" t="s">
        <v>65</v>
      </c>
      <c r="C51" s="5"/>
      <c r="D51" s="5"/>
      <c r="E51" s="14"/>
      <c r="F51" s="89" t="str">
        <f>IF(E50=0,"%",E51/E50)</f>
        <v>%</v>
      </c>
      <c r="G51" s="5"/>
      <c r="H51" s="5"/>
      <c r="I51" s="5"/>
      <c r="J51" s="5"/>
      <c r="K51" s="5"/>
      <c r="L51" s="5"/>
      <c r="M51" s="4"/>
    </row>
    <row r="52" spans="2:13" ht="15.75" thickBot="1" x14ac:dyDescent="0.3">
      <c r="B52" s="7" t="s">
        <v>59</v>
      </c>
      <c r="C52" s="5"/>
      <c r="D52" s="5"/>
      <c r="E52" s="12">
        <f>E50-ABS(E51)</f>
        <v>0</v>
      </c>
      <c r="F52" s="89" t="str">
        <f>IF(E50=0,"%",E52/E50)</f>
        <v>%</v>
      </c>
      <c r="G52" s="5"/>
      <c r="H52" s="5"/>
      <c r="I52" s="5"/>
      <c r="J52" s="5"/>
      <c r="K52" s="5"/>
      <c r="L52" s="5"/>
      <c r="M52" s="4"/>
    </row>
    <row r="53" spans="2:13" ht="15.75" thickTop="1" x14ac:dyDescent="0.25">
      <c r="B53" s="3"/>
      <c r="C53" s="2"/>
      <c r="D53" s="2"/>
      <c r="E53" s="2"/>
      <c r="F53" s="2"/>
      <c r="G53" s="2"/>
      <c r="H53" s="2"/>
      <c r="I53" s="2"/>
      <c r="J53" s="2"/>
      <c r="K53" s="2"/>
      <c r="L53" s="2"/>
      <c r="M53" s="1"/>
    </row>
  </sheetData>
  <pageMargins left="0.7" right="0.7"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5ddd96-e2fb-4c16-bed4-4cbfa7a95021">
      <Terms xmlns="http://schemas.microsoft.com/office/infopath/2007/PartnerControls"/>
    </lcf76f155ced4ddcb4097134ff3c332f>
    <TaxCatchAll xmlns="a735f275-5a30-4f61-85a7-bbec9e1580ea" xsi:nil="true"/>
    <_Flow_SignoffStatus xmlns="db5ddd96-e2fb-4c16-bed4-4cbfa7a95021" xsi:nil="true"/>
    <a xmlns="db5ddd96-e2fb-4c16-bed4-4cbfa7a95021">
      <UserInfo>
        <DisplayName/>
        <AccountId xsi:nil="true"/>
        <AccountType/>
      </UserInfo>
    </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87E3D7C1BCDE45A6DB06D240E465DC" ma:contentTypeVersion="18" ma:contentTypeDescription="Create a new document." ma:contentTypeScope="" ma:versionID="a3b95a6fe0235de08b698be079bbdefd">
  <xsd:schema xmlns:xsd="http://www.w3.org/2001/XMLSchema" xmlns:xs="http://www.w3.org/2001/XMLSchema" xmlns:p="http://schemas.microsoft.com/office/2006/metadata/properties" xmlns:ns2="db5ddd96-e2fb-4c16-bed4-4cbfa7a95021" xmlns:ns3="a735f275-5a30-4f61-85a7-bbec9e1580ea" targetNamespace="http://schemas.microsoft.com/office/2006/metadata/properties" ma:root="true" ma:fieldsID="75409e4633fa5660b198450c3eb831d1" ns2:_="" ns3:_="">
    <xsd:import namespace="db5ddd96-e2fb-4c16-bed4-4cbfa7a95021"/>
    <xsd:import namespace="a735f275-5a30-4f61-85a7-bbec9e1580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SearchProperties" minOccurs="0"/>
                <xsd:element ref="ns2:_Flow_SignoffStatus" minOccurs="0"/>
                <xsd:element ref="ns2:MediaServiceBillingMetadata" minOccurs="0"/>
                <xsd:element ref="ns2: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5ddd96-e2fb-4c16-bed4-4cbfa7a95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6581e-fde9-4049-9fa0-f6ac9be52b1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 ma:index="25" nillable="true" ma:displayName="a" ma:format="Dropdown" ma:list="UserInfo" ma:SharePointGroup="0" ma:internalName="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35f275-5a30-4f61-85a7-bbec9e1580e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dfded80-a34e-410b-9279-be42006f5705}" ma:internalName="TaxCatchAll" ma:showField="CatchAllData" ma:web="a735f275-5a30-4f61-85a7-bbec9e1580e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78234-4EB1-4669-80A9-BEFF7727F8A5}">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a735f275-5a30-4f61-85a7-bbec9e1580ea"/>
    <ds:schemaRef ds:uri="http://schemas.openxmlformats.org/package/2006/metadata/core-properties"/>
    <ds:schemaRef ds:uri="db5ddd96-e2fb-4c16-bed4-4cbfa7a95021"/>
    <ds:schemaRef ds:uri="http://www.w3.org/XML/1998/namespace"/>
    <ds:schemaRef ds:uri="http://purl.org/dc/terms/"/>
  </ds:schemaRefs>
</ds:datastoreItem>
</file>

<file path=customXml/itemProps2.xml><?xml version="1.0" encoding="utf-8"?>
<ds:datastoreItem xmlns:ds="http://schemas.openxmlformats.org/officeDocument/2006/customXml" ds:itemID="{CB9DBE2E-7944-4067-A7EC-28A8CD5BE4EF}">
  <ds:schemaRefs>
    <ds:schemaRef ds:uri="http://schemas.microsoft.com/sharepoint/v3/contenttype/forms"/>
  </ds:schemaRefs>
</ds:datastoreItem>
</file>

<file path=customXml/itemProps3.xml><?xml version="1.0" encoding="utf-8"?>
<ds:datastoreItem xmlns:ds="http://schemas.openxmlformats.org/officeDocument/2006/customXml" ds:itemID="{2CD54A70-CEEC-4932-A8BA-7D8E8029F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5ddd96-e2fb-4c16-bed4-4cbfa7a95021"/>
    <ds:schemaRef ds:uri="a735f275-5a30-4f61-85a7-bbec9e1580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Notes</vt:lpstr>
      <vt:lpstr>Segregated Mandate</vt:lpstr>
      <vt:lpstr>IE00BYSRYX17</vt:lpstr>
      <vt:lpstr>IE00B3Q8KY24</vt:lpstr>
      <vt:lpstr>IE00BFFK9M41</vt:lpstr>
      <vt:lpstr>IE000RW8NX63</vt:lpstr>
      <vt:lpstr>Sheet6</vt:lpstr>
      <vt:lpstr>IE000RW8NX63!Print_Area</vt:lpstr>
      <vt:lpstr>IE00B3Q8KY24!Print_Area</vt:lpstr>
      <vt:lpstr>IE00BFFK9M41!Print_Area</vt:lpstr>
      <vt:lpstr>IE00BYSRYX17!Print_Area</vt:lpstr>
    </vt:vector>
  </TitlesOfParts>
  <Company>Investment Management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Aaron Gomez</cp:lastModifiedBy>
  <cp:lastPrinted>2026-05-12T16:03:04Z</cp:lastPrinted>
  <dcterms:created xsi:type="dcterms:W3CDTF">2016-07-29T13:57:37Z</dcterms:created>
  <dcterms:modified xsi:type="dcterms:W3CDTF">2026-05-18T15:55:41Z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0x0101002087E3D7C1BCDE45A6DB06D240E465DC</vt:lpwstr>
  </property>
  <property fmtid="{D5CDD505-2E9C-101B-9397-08002B2CF9AE}" pid="3" name="Order">
    <vt:r8>61182800</vt:r8>
  </property>
  <property fmtid="{D5CDD505-2E9C-101B-9397-08002B2CF9AE}" pid="4" name="MediaServiceImageTags">
    <vt:lpwstr/>
  </property>
</Properties>
</file>