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ntanaroassetmngt.sharepoint.com/sites/Company/Shared Documents/F-Drive/COMPLIANCE/31 - MiFID II/Costs &amp; Charges Template/22. Jan 2024/"/>
    </mc:Choice>
  </mc:AlternateContent>
  <xr:revisionPtr revIDLastSave="2" documentId="8_{2840D149-1C60-4570-93DD-1566F8DCC2A1}" xr6:coauthVersionLast="47" xr6:coauthVersionMax="47" xr10:uidLastSave="{590F9FB0-2C01-45E6-8ABA-47EAAB121EA5}"/>
  <bookViews>
    <workbookView xWindow="25515" yWindow="75" windowWidth="25740" windowHeight="20835" tabRatio="818" firstSheet="2" activeTab="2" xr2:uid="{00000000-000D-0000-FFFF-FFFF00000000}"/>
  </bookViews>
  <sheets>
    <sheet name="Notes" sheetId="3" state="hidden" r:id="rId1"/>
    <sheet name="Segregated Mandate" sheetId="1" state="hidden" r:id="rId2"/>
    <sheet name="IE00BYSRYX17" sheetId="33" r:id="rId3"/>
    <sheet name="IE00B3Q8KY24" sheetId="34" r:id="rId4"/>
    <sheet name="IE00BFFK9M41" sheetId="36" r:id="rId5"/>
    <sheet name="Sheet6" sheetId="11" state="hidden" r:id="rId6"/>
  </sheets>
  <externalReferences>
    <externalReference r:id="rId7"/>
  </externalReferences>
  <definedNames>
    <definedName name="Cash">#REF!</definedName>
    <definedName name="CashTotal">[1]VALUTotals!$B$9</definedName>
    <definedName name="CurrCost">[1]Currencies!$H$13</definedName>
    <definedName name="CurrMkt">[1]Currencies!$I$13</definedName>
    <definedName name="Equity">#REF!</definedName>
    <definedName name="EquityTotal">[1]VALUTotals!$C$9</definedName>
    <definedName name="PARM_Account">[1]IOControl!$E$2</definedName>
    <definedName name="PARM_Date">[1]IOControl!$E$3</definedName>
    <definedName name="Payables">[1]VALUTotals!$E$9</definedName>
    <definedName name="_xlnm.Print_Area" localSheetId="3">IE00B3Q8KY24!$B$1:$M$53</definedName>
    <definedName name="_xlnm.Print_Area" localSheetId="4">IE00BFFK9M41!$B$1:$M$53</definedName>
    <definedName name="_xlnm.Print_Area" localSheetId="2">IE00BYSRYX17!$B$1:$M$53</definedName>
    <definedName name="Receivables">[1]VALUTotals!$D$9</definedName>
    <definedName name="VALU_MN">#REF!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6" l="1"/>
  <c r="D24" i="36"/>
  <c r="D33" i="36" l="1"/>
  <c r="D36" i="33" l="1"/>
  <c r="D36" i="34"/>
  <c r="D24" i="34"/>
  <c r="D24" i="33"/>
  <c r="D33" i="33" l="1"/>
  <c r="D33" i="34"/>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6" l="1"/>
  <c r="D46" i="34" l="1"/>
  <c r="D46" i="33"/>
</calcChain>
</file>

<file path=xl/sharedStrings.xml><?xml version="1.0" encoding="utf-8"?>
<sst xmlns="http://schemas.openxmlformats.org/spreadsheetml/2006/main" count="343" uniqueCount="126">
  <si>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</si>
  <si>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</si>
  <si>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</si>
  <si>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</si>
  <si>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</si>
  <si>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</si>
  <si>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</si>
  <si>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</si>
  <si>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</si>
  <si>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</si>
  <si>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</si>
  <si>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</si>
  <si>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</si>
  <si>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</si>
  <si>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</si>
  <si>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</si>
  <si>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</si>
  <si>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</si>
  <si>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</si>
  <si>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</si>
  <si>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</si>
  <si>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</si>
  <si>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</si>
  <si>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</si>
  <si>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</si>
  <si>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</si>
  <si>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</si>
  <si>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</si>
  <si>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</si>
  <si>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</si>
  <si>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</si>
  <si>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</si>
  <si>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</si>
  <si>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</si>
  <si>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</si>
  <si>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</si>
  <si>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</si>
  <si>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</si>
  <si>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</si>
  <si>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</si>
  <si>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</si>
  <si>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</si>
  <si>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</si>
  <si>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</si>
  <si>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</si>
  <si>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</si>
  <si>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</si>
  <si>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</si>
  <si>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</si>
  <si>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</si>
  <si>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</si>
  <si>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</si>
  <si>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</si>
  <si>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</si>
  <si>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</si>
  <si>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</si>
  <si>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</si>
  <si>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</si>
  <si>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</si>
  <si>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</si>
  <si>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</si>
  <si>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</si>
  <si>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</si>
  <si>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</si>
  <si>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</si>
  <si>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</si>
  <si>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</si>
  <si>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</si>
  <si>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</si>
  <si>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</si>
  <si>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</si>
  <si>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</si>
  <si>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</si>
  <si>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</si>
  <si>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</si>
  <si>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</si>
  <si>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</si>
  <si>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</si>
  <si>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</si>
  <si>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</si>
  <si>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</si>
  <si>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</si>
  <si>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</si>
  <si>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</si>
  <si>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</si>
  <si>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</si>
  <si>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</si>
  <si>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</si>
  <si>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</si>
  <si>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</si>
  <si>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</si>
  <si>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</si>
  <si>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</si>
  <si>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</si>
  <si>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</si>
  <si>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</si>
  <si>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</si>
  <si>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</si>
  <si>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</si>
  <si>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</si>
  <si>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</si>
  <si>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</si>
  <si>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</si>
  <si>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</si>
  <si>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</si>
  <si>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</si>
  <si>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</si>
  <si>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</si>
  <si>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</si>
  <si>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</si>
  <si>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</si>
  <si>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</si>
  <si>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Euro Class</t>
  </si>
  <si>
    <t>Sterling Class</t>
  </si>
  <si>
    <t>IE00BYSRYX17</t>
  </si>
  <si>
    <t>Montanaro European Income Fund</t>
  </si>
  <si>
    <t>IE00B3Q8KY24</t>
  </si>
  <si>
    <t>Client (EUR)</t>
  </si>
  <si>
    <t>Net Total return</t>
  </si>
  <si>
    <t>Base Currency of Fund</t>
  </si>
  <si>
    <t>Investment return (EUR, % pa)</t>
  </si>
  <si>
    <t>Investment return (GBP, % pa)</t>
  </si>
  <si>
    <t>Investment activity (Base Currency)</t>
  </si>
  <si>
    <t>Total (Base Currency)</t>
  </si>
  <si>
    <t>Sterling Accumulation Class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</si>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</sst>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_ ;\-#,##0\ "/>
    <numFmt numFmtId="165" formatCode="0.0%"/>
    <numFmt numFmtId="166" formatCode="[$-809]dd\ mmmm\ yyyy;@"/>
    <numFmt numFmtId="167" formatCode="_(* #,##0.00_);_(* \(#,##0.0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name val="Arial"/>
      <family val="2"/>
    </font>
    <font>
      <sz val="10"/>
      <color indexed="64"/>
      <name val="Arial"/>
      <family val="2"/>
    </font>
    <font>
      <sz val="10"/>
      <name val="Arial"/>
      <family val="2"/>
    </font>
    <font>
      <sz val="10"/>
      <name val="Arial"/>
      <family val="2"/>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2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43" fontId="17" fillId="0" borderId="0" applyFont="0" applyFill="0" applyBorder="0" applyAlignment="0" applyProtection="0"/>
    <xf numFmtId="0" fontId="18" fillId="0" borderId="0"/>
    <xf numFmtId="0" fontId="19" fillId="0" borderId="0"/>
    <xf numFmtId="43" fontId="19" fillId="0" borderId="0" applyFont="0" applyFill="0" applyBorder="0" applyAlignment="0" applyProtection="0"/>
    <xf numFmtId="0" fontId="20" fillId="0" borderId="0"/>
    <xf numFmtId="43" fontId="20" fillId="0" borderId="0" applyFont="0" applyFill="0" applyBorder="0" applyAlignment="0" applyProtection="0"/>
    <xf numFmtId="9" fontId="12" fillId="0" borderId="0" applyFont="0" applyFill="0" applyBorder="0" applyAlignment="0" applyProtection="0"/>
  </cellStyleXfs>
  <cellXfs count="101">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65" fontId="0" fillId="3" borderId="24" xfId="2" applyNumberFormat="1" applyFont="1" applyFill="1" applyBorder="1" applyAlignment="1">
      <alignment horizontal="right"/>
    </xf>
    <xf numFmtId="10" fontId="0" fillId="0" borderId="19" xfId="2" applyNumberFormat="1" applyFont="1" applyFill="1" applyBorder="1"/>
    <xf numFmtId="10" fontId="0" fillId="0" borderId="16" xfId="2" applyNumberFormat="1" applyFont="1" applyFill="1" applyBorder="1"/>
    <xf numFmtId="10" fontId="3" fillId="0" borderId="13" xfId="2" applyNumberFormat="1" applyFont="1" applyFill="1" applyBorder="1"/>
    <xf numFmtId="10" fontId="0" fillId="0" borderId="13" xfId="2" applyNumberFormat="1" applyFont="1" applyFill="1" applyBorder="1"/>
  </cellXfs>
  <cellStyles count="23">
    <cellStyle name="Comma" xfId="1" builtinId="3"/>
    <cellStyle name="Comma 2" xfId="6" xr:uid="{00000000-0005-0000-0000-000001000000}"/>
    <cellStyle name="Comma 3" xfId="4" xr:uid="{00000000-0005-0000-0000-000002000000}"/>
    <cellStyle name="Comma 4" xfId="8" xr:uid="{00000000-0005-0000-0000-000003000000}"/>
    <cellStyle name="Comma 5" xfId="9" xr:uid="{00000000-0005-0000-0000-000004000000}"/>
    <cellStyle name="Comma 6" xfId="11" xr:uid="{00000000-0005-0000-0000-000005000000}"/>
    <cellStyle name="Comma 7" xfId="16" xr:uid="{00000000-0005-0000-0000-000006000000}"/>
    <cellStyle name="Comma 8" xfId="19" xr:uid="{00000000-0005-0000-0000-000007000000}"/>
    <cellStyle name="Comma 9" xfId="21" xr:uid="{57DA7DE9-636A-48E7-B578-A520ABCA6027}"/>
    <cellStyle name="Normal" xfId="0" builtinId="0"/>
    <cellStyle name="Normal 2" xfId="3" xr:uid="{00000000-0005-0000-0000-00000B000000}"/>
    <cellStyle name="Normal 3" xfId="7" xr:uid="{00000000-0005-0000-0000-00000C000000}"/>
    <cellStyle name="Normal 4" xfId="12" xr:uid="{00000000-0005-0000-0000-00000D000000}"/>
    <cellStyle name="Normal 5" xfId="13" xr:uid="{00000000-0005-0000-0000-00000E000000}"/>
    <cellStyle name="Normal 6" xfId="15" xr:uid="{00000000-0005-0000-0000-00000F000000}"/>
    <cellStyle name="Normal 7" xfId="17" xr:uid="{00000000-0005-0000-0000-000010000000}"/>
    <cellStyle name="Normal 8" xfId="18" xr:uid="{00000000-0005-0000-0000-000011000000}"/>
    <cellStyle name="Normal 9" xfId="20" xr:uid="{87002CA6-7DCC-4C2C-BD31-93396672B380}"/>
    <cellStyle name="Percent" xfId="2" builtinId="5"/>
    <cellStyle name="Percent 2" xfId="10" xr:uid="{00000000-0005-0000-0000-000013000000}"/>
    <cellStyle name="Percent 3" xfId="5" xr:uid="{00000000-0005-0000-0000-000014000000}"/>
    <cellStyle name="Percent 3 2" xfId="22" xr:uid="{537B5EBB-F2EB-46B2-BB53-4922849DCE9E}"/>
    <cellStyle name="Percent 4" xfId="14"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0" t="s">
        <v>87</v>
      </c>
    </row>
    <row r="30" spans="1:2" ht="60" x14ac:dyDescent="0.25">
      <c r="A30" s="49">
        <v>8</v>
      </c>
      <c r="B30" s="90" t="s">
        <v>104</v>
      </c>
    </row>
    <row r="31" spans="1:2" ht="60" x14ac:dyDescent="0.25">
      <c r="A31" s="49">
        <v>9</v>
      </c>
      <c r="B31" s="90" t="s">
        <v>72</v>
      </c>
    </row>
    <row r="32" spans="1:2" ht="30" x14ac:dyDescent="0.25">
      <c r="A32" s="49">
        <v>10</v>
      </c>
      <c r="B32" s="90" t="s">
        <v>105</v>
      </c>
    </row>
    <row r="33" spans="1:2" ht="45" x14ac:dyDescent="0.25">
      <c r="A33" s="49">
        <v>11</v>
      </c>
      <c r="B33" s="90"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8"/>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5"/>
      <c r="E40" s="85" t="str">
        <f>IF((E18+E17)=0,"",E39/(E17+E18))</f>
        <v/>
      </c>
      <c r="F40" s="85" t="str">
        <f>IF((F18+F17)=0,"",F39/(F17+F18))</f>
        <v/>
      </c>
      <c r="G40" s="85" t="str">
        <f>IF((G18+G17)=0,"",G39/(G17+G18))</f>
        <v/>
      </c>
      <c r="H40" s="85" t="str">
        <f>IF((H18+H17)=0,"",H39/(H17+H18))</f>
        <v/>
      </c>
      <c r="I40" s="32"/>
      <c r="J40" s="5"/>
      <c r="K40" s="85"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89"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89" t="str">
        <f>IF(D44=0,"%",D45/D44)</f>
        <v>%</v>
      </c>
      <c r="F45" s="5"/>
      <c r="G45" s="5"/>
      <c r="H45" s="5"/>
      <c r="I45" s="5"/>
      <c r="J45" s="5"/>
      <c r="K45" s="5"/>
      <c r="L45" s="4"/>
    </row>
    <row r="46" spans="2:12" ht="15.75" thickBot="1" x14ac:dyDescent="0.3">
      <c r="B46" s="7" t="s">
        <v>1</v>
      </c>
      <c r="C46" s="5"/>
      <c r="D46" s="12">
        <f>D44-ABS(D45)</f>
        <v>0</v>
      </c>
      <c r="E46" s="89"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7"/>
      <c r="E50" s="5"/>
      <c r="F50" s="5"/>
      <c r="G50" s="5"/>
      <c r="H50" s="5"/>
      <c r="I50" s="5"/>
      <c r="J50" s="5"/>
      <c r="K50" s="5"/>
      <c r="L50" s="4"/>
    </row>
    <row r="51" spans="2:12" x14ac:dyDescent="0.25">
      <c r="B51" s="7" t="s">
        <v>9</v>
      </c>
      <c r="C51" s="5"/>
      <c r="D51" s="13"/>
      <c r="E51" s="86" t="str">
        <f>IF(D49=0,"",D51/D49)</f>
        <v/>
      </c>
      <c r="F51" s="5"/>
      <c r="G51" s="5"/>
      <c r="H51" s="5"/>
      <c r="I51" s="5"/>
      <c r="J51" s="5"/>
      <c r="K51" s="5"/>
      <c r="L51" s="4"/>
    </row>
    <row r="52" spans="2:12" ht="15.75" thickBot="1" x14ac:dyDescent="0.3">
      <c r="B52" s="7"/>
      <c r="C52" s="5"/>
      <c r="D52" s="12">
        <f>SUM(D49:D51)</f>
        <v>0</v>
      </c>
      <c r="E52" s="86"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85" zoomScaleNormal="85" workbookViewId="0">
      <selection activeCell="F31" sqref="F3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112</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119</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120</v>
      </c>
      <c r="C11" s="20"/>
      <c r="D11" s="20"/>
      <c r="E11" s="31" t="s">
        <v>33</v>
      </c>
      <c r="F11" s="31" t="s">
        <v>32</v>
      </c>
      <c r="G11" s="31" t="s">
        <v>31</v>
      </c>
      <c r="H11" s="31" t="s">
        <v>30</v>
      </c>
      <c r="I11" s="31" t="s">
        <v>29</v>
      </c>
      <c r="J11" s="5"/>
      <c r="K11" s="5"/>
      <c r="L11" s="5"/>
      <c r="M11" s="4"/>
    </row>
    <row r="12" spans="2:17" x14ac:dyDescent="0.25">
      <c r="B12" s="7" t="s">
        <v>118</v>
      </c>
      <c r="C12" s="5"/>
      <c r="D12" s="5"/>
      <c r="E12" s="51">
        <v>0.132570001265921</v>
      </c>
      <c r="F12" s="51">
        <v>3.7163024131970701E-2</v>
      </c>
      <c r="G12" s="51">
        <v>8.5149548800968367E-2</v>
      </c>
      <c r="H12" s="51"/>
      <c r="I12" s="52">
        <v>6.2200191415434203E-2</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c r="N14" s="93"/>
    </row>
    <row r="15" spans="2:17" x14ac:dyDescent="0.25">
      <c r="B15" s="7" t="s">
        <v>27</v>
      </c>
      <c r="C15" s="5"/>
      <c r="D15" s="5"/>
      <c r="E15" s="30">
        <v>288249916.79000002</v>
      </c>
      <c r="F15" s="30">
        <v>281957439.17000031</v>
      </c>
      <c r="G15" s="30"/>
      <c r="H15" s="29"/>
      <c r="I15" s="28"/>
      <c r="J15" s="5"/>
      <c r="K15" s="5"/>
      <c r="L15" s="15"/>
      <c r="M15" s="4"/>
      <c r="N15" s="94"/>
      <c r="O15" s="92"/>
    </row>
    <row r="16" spans="2:17" x14ac:dyDescent="0.25">
      <c r="B16" s="7" t="s">
        <v>26</v>
      </c>
      <c r="C16" s="5"/>
      <c r="D16" s="5"/>
      <c r="E16" s="30">
        <v>241444637.02000001</v>
      </c>
      <c r="F16" s="27">
        <v>239440446.4799999</v>
      </c>
      <c r="G16" s="27"/>
      <c r="H16" s="26"/>
      <c r="I16" s="25"/>
      <c r="J16" s="5"/>
      <c r="K16" s="5"/>
      <c r="L16" s="14"/>
      <c r="M16" s="4"/>
      <c r="N16" s="94"/>
      <c r="O16" s="92"/>
    </row>
    <row r="17" spans="2:13" x14ac:dyDescent="0.25">
      <c r="B17" s="7" t="s">
        <v>25</v>
      </c>
      <c r="C17" s="5"/>
      <c r="D17" s="5"/>
      <c r="E17" s="24">
        <v>45189714.409999996</v>
      </c>
      <c r="F17" s="27">
        <v>45189714.409999996</v>
      </c>
      <c r="G17" s="26"/>
      <c r="H17" s="26"/>
      <c r="I17" s="25"/>
      <c r="J17" s="5"/>
      <c r="K17" s="5"/>
      <c r="L17" s="14"/>
      <c r="M17" s="4"/>
    </row>
    <row r="18" spans="2:13" x14ac:dyDescent="0.25">
      <c r="B18" s="7" t="s">
        <v>24</v>
      </c>
      <c r="C18" s="5"/>
      <c r="D18" s="5"/>
      <c r="E18" s="24">
        <v>111053783.81</v>
      </c>
      <c r="F18" s="27">
        <v>111053783.81</v>
      </c>
      <c r="G18" s="22"/>
      <c r="H18" s="22"/>
      <c r="I18" s="21"/>
      <c r="J18" s="5"/>
      <c r="K18" s="5"/>
      <c r="L18" s="88"/>
      <c r="M18" s="4"/>
    </row>
    <row r="19" spans="2:13" x14ac:dyDescent="0.25">
      <c r="B19" s="7" t="s">
        <v>23</v>
      </c>
      <c r="C19" s="5"/>
      <c r="D19" s="5"/>
      <c r="E19" s="32">
        <v>0.17062555801247456</v>
      </c>
      <c r="F19" s="32"/>
      <c r="G19" s="32"/>
      <c r="H19" s="32"/>
      <c r="I19" s="32"/>
      <c r="J19" s="5"/>
      <c r="K19" s="5"/>
      <c r="L19" s="32"/>
      <c r="M19" s="4"/>
    </row>
    <row r="20" spans="2:13" x14ac:dyDescent="0.25">
      <c r="B20" s="11"/>
      <c r="C20" s="10"/>
      <c r="D20" s="69"/>
      <c r="E20" s="10"/>
      <c r="F20" s="10"/>
      <c r="G20" s="10"/>
      <c r="H20" s="10"/>
      <c r="I20" s="10"/>
      <c r="J20" s="10"/>
      <c r="K20" s="10"/>
      <c r="L20" s="10"/>
      <c r="M20" s="9"/>
    </row>
    <row r="21" spans="2:13" x14ac:dyDescent="0.25">
      <c r="B21" s="8" t="s">
        <v>22</v>
      </c>
      <c r="C21" s="5"/>
      <c r="D21" s="31" t="s">
        <v>123</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8">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2" t="s">
        <v>79</v>
      </c>
      <c r="C26" s="63"/>
      <c r="D26" s="64" t="s">
        <v>117</v>
      </c>
      <c r="E26" s="65" t="s">
        <v>80</v>
      </c>
      <c r="F26" s="65"/>
      <c r="G26" s="64"/>
      <c r="H26" s="64"/>
      <c r="I26" s="64"/>
      <c r="J26" s="64"/>
      <c r="K26" s="63"/>
      <c r="L26" s="66"/>
      <c r="M26" s="67"/>
    </row>
    <row r="27" spans="2:13" ht="15.75" thickBot="1" x14ac:dyDescent="0.3">
      <c r="B27" s="68" t="s">
        <v>63</v>
      </c>
      <c r="C27" s="66"/>
      <c r="D27" s="73"/>
      <c r="E27" s="72"/>
      <c r="F27" s="64"/>
      <c r="G27" s="64"/>
      <c r="H27" s="64"/>
      <c r="I27" s="64"/>
      <c r="J27" s="64"/>
      <c r="K27" s="63"/>
      <c r="L27" s="66"/>
      <c r="M27" s="67"/>
    </row>
    <row r="28" spans="2:13" ht="15.75" thickTop="1" x14ac:dyDescent="0.25">
      <c r="B28" s="11"/>
      <c r="C28" s="10"/>
      <c r="D28" s="77"/>
      <c r="E28" s="10"/>
      <c r="F28" s="10"/>
      <c r="G28" s="10"/>
      <c r="H28" s="10"/>
      <c r="I28" s="10"/>
      <c r="J28" s="10"/>
      <c r="K28" s="10"/>
      <c r="L28" s="10"/>
      <c r="M28" s="9"/>
    </row>
    <row r="29" spans="2:13" x14ac:dyDescent="0.25">
      <c r="B29" s="8" t="s">
        <v>56</v>
      </c>
      <c r="C29" s="5"/>
      <c r="D29" s="74" t="s">
        <v>117</v>
      </c>
      <c r="E29" s="31" t="s">
        <v>4</v>
      </c>
      <c r="F29" s="5"/>
      <c r="G29" s="5"/>
      <c r="H29" s="5"/>
      <c r="I29" s="5"/>
      <c r="J29" s="5"/>
      <c r="K29" s="5"/>
      <c r="L29" s="5"/>
      <c r="M29" s="4"/>
    </row>
    <row r="30" spans="2:13" x14ac:dyDescent="0.25">
      <c r="B30" s="7" t="s">
        <v>97</v>
      </c>
      <c r="C30" s="5"/>
      <c r="D30" s="75"/>
      <c r="E30" s="79">
        <v>7.5009999999999999E-3</v>
      </c>
      <c r="F30" s="5"/>
      <c r="G30" s="5"/>
      <c r="H30" s="5"/>
      <c r="I30" s="5"/>
      <c r="J30" s="5"/>
      <c r="K30" s="5"/>
      <c r="L30" s="5"/>
      <c r="M30" s="4"/>
    </row>
    <row r="31" spans="2:13" x14ac:dyDescent="0.25">
      <c r="B31" s="7" t="s">
        <v>55</v>
      </c>
      <c r="C31" s="5"/>
      <c r="D31" s="75"/>
      <c r="E31" s="80">
        <v>1.2179999999999995E-3</v>
      </c>
      <c r="F31" s="5"/>
      <c r="G31" s="5"/>
      <c r="H31" s="5"/>
      <c r="I31" s="5"/>
      <c r="J31" s="5"/>
      <c r="K31" s="5"/>
      <c r="L31" s="5"/>
      <c r="M31" s="4"/>
    </row>
    <row r="32" spans="2:13" x14ac:dyDescent="0.25">
      <c r="B32" s="7" t="s">
        <v>50</v>
      </c>
      <c r="C32" s="5"/>
      <c r="D32" s="75"/>
      <c r="E32" s="81">
        <v>0</v>
      </c>
      <c r="F32" s="5"/>
      <c r="G32" s="5"/>
      <c r="H32" s="5"/>
      <c r="I32" s="5"/>
      <c r="J32" s="5"/>
      <c r="K32" s="5"/>
      <c r="L32" s="5"/>
      <c r="M32" s="4"/>
    </row>
    <row r="33" spans="2:13" ht="15.75" thickBot="1" x14ac:dyDescent="0.3">
      <c r="B33" s="8" t="s">
        <v>77</v>
      </c>
      <c r="C33" s="20"/>
      <c r="D33" s="76">
        <f>E33*$D$27</f>
        <v>0</v>
      </c>
      <c r="E33" s="82">
        <v>8.7189999999999993E-3</v>
      </c>
      <c r="F33" s="5"/>
      <c r="G33" s="5"/>
      <c r="H33" s="5"/>
      <c r="I33" s="5"/>
      <c r="J33" s="5"/>
      <c r="K33" s="5"/>
      <c r="L33" s="5"/>
      <c r="M33" s="4"/>
    </row>
    <row r="34" spans="2:13" ht="15.75" thickTop="1" x14ac:dyDescent="0.25">
      <c r="B34" s="11"/>
      <c r="C34" s="10"/>
      <c r="D34" s="77"/>
      <c r="E34" s="10"/>
      <c r="F34" s="10"/>
      <c r="G34" s="10"/>
      <c r="H34" s="10"/>
      <c r="I34" s="10"/>
      <c r="J34" s="10"/>
      <c r="K34" s="10"/>
      <c r="L34" s="10"/>
      <c r="M34" s="9"/>
    </row>
    <row r="35" spans="2:13" x14ac:dyDescent="0.25">
      <c r="B35" s="8" t="s">
        <v>17</v>
      </c>
      <c r="C35" s="5"/>
      <c r="D35" s="74" t="s">
        <v>117</v>
      </c>
      <c r="E35" s="31" t="s">
        <v>4</v>
      </c>
      <c r="F35" s="5"/>
      <c r="G35" s="5"/>
      <c r="H35" s="5"/>
      <c r="I35" s="5"/>
      <c r="J35" s="5"/>
      <c r="K35" s="5"/>
      <c r="L35" s="5"/>
      <c r="M35" s="4"/>
    </row>
    <row r="36" spans="2:13" ht="15.75" thickBot="1" x14ac:dyDescent="0.3">
      <c r="B36" s="7" t="s">
        <v>17</v>
      </c>
      <c r="C36" s="5"/>
      <c r="D36" s="76">
        <f>E36*$D$27</f>
        <v>0</v>
      </c>
      <c r="E36" s="83">
        <v>0</v>
      </c>
      <c r="F36" s="5"/>
      <c r="G36" s="5"/>
      <c r="H36" s="5"/>
      <c r="I36" s="5"/>
      <c r="J36" s="5"/>
      <c r="K36" s="5"/>
      <c r="L36" s="5"/>
      <c r="M36" s="4"/>
    </row>
    <row r="37" spans="2:13" ht="15.75" thickTop="1" x14ac:dyDescent="0.25">
      <c r="B37" s="11"/>
      <c r="C37" s="10"/>
      <c r="D37" s="77"/>
      <c r="E37" s="10"/>
      <c r="F37" s="10"/>
      <c r="G37" s="10"/>
      <c r="H37" s="10"/>
      <c r="I37" s="10"/>
      <c r="J37" s="10"/>
      <c r="K37" s="10"/>
      <c r="L37" s="10"/>
      <c r="M37" s="9"/>
    </row>
    <row r="38" spans="2:13" x14ac:dyDescent="0.25">
      <c r="B38" s="8" t="s">
        <v>16</v>
      </c>
      <c r="C38" s="20"/>
      <c r="D38" s="74" t="s">
        <v>117</v>
      </c>
      <c r="E38" s="31" t="s">
        <v>4</v>
      </c>
      <c r="F38" s="31" t="s">
        <v>15</v>
      </c>
      <c r="G38" s="31" t="s">
        <v>14</v>
      </c>
      <c r="H38" s="31" t="s">
        <v>13</v>
      </c>
      <c r="I38" s="31" t="s">
        <v>12</v>
      </c>
      <c r="J38" s="31" t="s">
        <v>11</v>
      </c>
      <c r="K38" s="31" t="s">
        <v>10</v>
      </c>
      <c r="L38" s="31" t="s">
        <v>9</v>
      </c>
      <c r="M38" s="4"/>
    </row>
    <row r="39" spans="2:13" x14ac:dyDescent="0.25">
      <c r="B39" s="7" t="s">
        <v>8</v>
      </c>
      <c r="C39" s="5"/>
      <c r="D39" s="75"/>
      <c r="E39" s="84">
        <v>8.365894744495847E-5</v>
      </c>
      <c r="F39" s="97">
        <v>8.365894744495847E-5</v>
      </c>
      <c r="G39" s="53"/>
      <c r="H39" s="53"/>
      <c r="I39" s="53"/>
      <c r="J39" s="53"/>
      <c r="K39" s="53"/>
      <c r="L39" s="54"/>
      <c r="M39" s="4"/>
    </row>
    <row r="40" spans="2:13" x14ac:dyDescent="0.25">
      <c r="B40" s="7" t="s">
        <v>7</v>
      </c>
      <c r="C40" s="5"/>
      <c r="D40" s="75"/>
      <c r="E40" s="84">
        <v>2.8396752050028555E-4</v>
      </c>
      <c r="F40" s="98">
        <v>2.8396752050028555E-4</v>
      </c>
      <c r="G40" s="56"/>
      <c r="H40" s="56"/>
      <c r="I40" s="56"/>
      <c r="J40" s="56"/>
      <c r="K40" s="56"/>
      <c r="L40" s="57"/>
      <c r="M40" s="4"/>
    </row>
    <row r="41" spans="2:13" x14ac:dyDescent="0.25">
      <c r="B41" s="7" t="s">
        <v>78</v>
      </c>
      <c r="C41" s="5"/>
      <c r="D41" s="75"/>
      <c r="E41" s="84">
        <v>2.2844924560239298E-4</v>
      </c>
      <c r="F41" s="98">
        <v>2.2844924560239298E-4</v>
      </c>
      <c r="G41" s="56"/>
      <c r="H41" s="56"/>
      <c r="I41" s="56"/>
      <c r="J41" s="56"/>
      <c r="K41" s="56"/>
      <c r="L41" s="57"/>
      <c r="M41" s="4"/>
    </row>
    <row r="42" spans="2:13" x14ac:dyDescent="0.25">
      <c r="B42" s="7" t="s">
        <v>6</v>
      </c>
      <c r="C42" s="5"/>
      <c r="D42" s="75"/>
      <c r="E42" s="84">
        <v>0</v>
      </c>
      <c r="F42" s="55">
        <v>0</v>
      </c>
      <c r="G42" s="56"/>
      <c r="H42" s="56"/>
      <c r="I42" s="56"/>
      <c r="J42" s="56"/>
      <c r="K42" s="56"/>
      <c r="L42" s="57"/>
      <c r="M42" s="4"/>
    </row>
    <row r="43" spans="2:13" x14ac:dyDescent="0.25">
      <c r="B43" s="7" t="s">
        <v>53</v>
      </c>
      <c r="C43" s="5"/>
      <c r="D43" s="75"/>
      <c r="E43" s="84">
        <v>0</v>
      </c>
      <c r="F43" s="55">
        <v>0</v>
      </c>
      <c r="G43" s="56"/>
      <c r="H43" s="56"/>
      <c r="I43" s="56"/>
      <c r="J43" s="56"/>
      <c r="K43" s="56"/>
      <c r="L43" s="57"/>
      <c r="M43" s="4"/>
    </row>
    <row r="44" spans="2:13" x14ac:dyDescent="0.25">
      <c r="B44" s="7" t="s">
        <v>5</v>
      </c>
      <c r="C44" s="5"/>
      <c r="D44" s="75"/>
      <c r="E44" s="84">
        <v>0</v>
      </c>
      <c r="F44" s="58">
        <v>0</v>
      </c>
      <c r="G44" s="59"/>
      <c r="H44" s="59"/>
      <c r="I44" s="59"/>
      <c r="J44" s="59"/>
      <c r="K44" s="59"/>
      <c r="L44" s="60"/>
      <c r="M44" s="4"/>
    </row>
    <row r="45" spans="2:13" x14ac:dyDescent="0.25">
      <c r="B45" s="7" t="s">
        <v>58</v>
      </c>
      <c r="C45" s="5"/>
      <c r="D45" s="75"/>
      <c r="E45" s="99">
        <v>-8.9838827252412704E-4</v>
      </c>
      <c r="F45" s="5"/>
      <c r="G45" s="5"/>
      <c r="H45" s="5"/>
      <c r="I45" s="5"/>
      <c r="J45" s="5"/>
      <c r="K45" s="5"/>
      <c r="L45" s="5"/>
      <c r="M45" s="4"/>
    </row>
    <row r="46" spans="2:13" ht="15.75" thickBot="1" x14ac:dyDescent="0.3">
      <c r="B46" s="8" t="s">
        <v>57</v>
      </c>
      <c r="C46" s="20"/>
      <c r="D46" s="76">
        <f>E46*$D$27</f>
        <v>0</v>
      </c>
      <c r="E46" s="82">
        <v>-3.023125589764901E-4</v>
      </c>
      <c r="F46" s="61">
        <v>5.9607571354763694E-4</v>
      </c>
      <c r="G46" s="61">
        <v>0</v>
      </c>
      <c r="H46" s="61">
        <v>0</v>
      </c>
      <c r="I46" s="61">
        <v>0</v>
      </c>
      <c r="J46" s="61">
        <v>0</v>
      </c>
      <c r="K46" s="61">
        <v>0</v>
      </c>
      <c r="L46" s="61">
        <v>0</v>
      </c>
      <c r="M46" s="4"/>
    </row>
    <row r="47" spans="2:13" ht="15.75" thickTop="1" x14ac:dyDescent="0.25">
      <c r="B47" s="18"/>
      <c r="C47" s="17"/>
      <c r="D47" s="71"/>
      <c r="E47" s="17"/>
      <c r="F47" s="17"/>
      <c r="G47" s="17"/>
      <c r="H47" s="17"/>
      <c r="I47" s="17"/>
      <c r="J47" s="17"/>
      <c r="K47" s="17"/>
      <c r="L47" s="17"/>
      <c r="M47" s="16"/>
    </row>
    <row r="48" spans="2:13"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125</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125</v>
      </c>
      <c r="G51" s="5"/>
      <c r="H51" s="5"/>
      <c r="I51" s="5"/>
      <c r="J51" s="5"/>
      <c r="K51" s="5"/>
      <c r="L51" s="5"/>
      <c r="M51" s="4"/>
    </row>
    <row r="52" spans="2:13" ht="15.75" thickBot="1" x14ac:dyDescent="0.3">
      <c r="B52" s="7" t="s">
        <v>59</v>
      </c>
      <c r="C52" s="5"/>
      <c r="D52" s="5"/>
      <c r="E52" s="12">
        <v>0</v>
      </c>
      <c r="F52" s="89" t="s">
        <v>125</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85" zoomScaleNormal="85" workbookViewId="0">
      <selection activeCell="F31" sqref="F3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116</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113</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119</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121</v>
      </c>
      <c r="C11" s="20"/>
      <c r="D11" s="20"/>
      <c r="E11" s="31" t="s">
        <v>33</v>
      </c>
      <c r="F11" s="31" t="s">
        <v>32</v>
      </c>
      <c r="G11" s="31" t="s">
        <v>31</v>
      </c>
      <c r="H11" s="31" t="s">
        <v>30</v>
      </c>
      <c r="I11" s="31" t="s">
        <v>29</v>
      </c>
      <c r="J11" s="5"/>
      <c r="K11" s="5"/>
      <c r="L11" s="5"/>
      <c r="M11" s="4"/>
    </row>
    <row r="12" spans="2:17" x14ac:dyDescent="0.25">
      <c r="B12" s="7" t="s">
        <v>118</v>
      </c>
      <c r="C12" s="5"/>
      <c r="D12" s="5"/>
      <c r="E12" s="51">
        <v>0.10621244834276533</v>
      </c>
      <c r="F12" s="51">
        <v>2.5832524916703292E-2</v>
      </c>
      <c r="G12" s="51">
        <v>7.7384448162997055E-2</v>
      </c>
      <c r="H12" s="51">
        <v>7.8674676982408487E-2</v>
      </c>
      <c r="I12" s="52">
        <v>8.7156857504011809E-2</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row>
    <row r="15" spans="2:17" x14ac:dyDescent="0.25">
      <c r="B15" s="7" t="s">
        <v>27</v>
      </c>
      <c r="C15" s="5"/>
      <c r="D15" s="5"/>
      <c r="E15" s="30">
        <v>288249916.79000002</v>
      </c>
      <c r="F15" s="30">
        <v>281957439.17000031</v>
      </c>
      <c r="G15" s="29"/>
      <c r="H15" s="29"/>
      <c r="I15" s="28"/>
      <c r="J15" s="5"/>
      <c r="K15" s="5"/>
      <c r="L15" s="15"/>
      <c r="M15" s="4"/>
    </row>
    <row r="16" spans="2:17" x14ac:dyDescent="0.25">
      <c r="B16" s="7" t="s">
        <v>26</v>
      </c>
      <c r="C16" s="5"/>
      <c r="D16" s="5"/>
      <c r="E16" s="30">
        <v>241444637.02000001</v>
      </c>
      <c r="F16" s="27">
        <v>239440446.4799999</v>
      </c>
      <c r="G16" s="26"/>
      <c r="H16" s="26"/>
      <c r="I16" s="25"/>
      <c r="J16" s="5"/>
      <c r="K16" s="5"/>
      <c r="L16" s="14"/>
      <c r="M16" s="4"/>
    </row>
    <row r="17" spans="2:13" x14ac:dyDescent="0.25">
      <c r="B17" s="7" t="s">
        <v>25</v>
      </c>
      <c r="C17" s="5"/>
      <c r="D17" s="5"/>
      <c r="E17" s="24">
        <v>45189714.409999996</v>
      </c>
      <c r="F17" s="27">
        <v>45189714.409999996</v>
      </c>
      <c r="G17" s="26"/>
      <c r="H17" s="26"/>
      <c r="I17" s="25"/>
      <c r="J17" s="5"/>
      <c r="K17" s="5"/>
      <c r="L17" s="14"/>
      <c r="M17" s="4"/>
    </row>
    <row r="18" spans="2:13" x14ac:dyDescent="0.25">
      <c r="B18" s="7" t="s">
        <v>24</v>
      </c>
      <c r="C18" s="5"/>
      <c r="D18" s="5"/>
      <c r="E18" s="24">
        <v>111053783.81</v>
      </c>
      <c r="F18" s="27">
        <v>111053783.81</v>
      </c>
      <c r="G18" s="22"/>
      <c r="H18" s="22"/>
      <c r="I18" s="21"/>
      <c r="J18" s="5"/>
      <c r="K18" s="5"/>
      <c r="L18" s="88"/>
      <c r="M18" s="4"/>
    </row>
    <row r="19" spans="2:13" x14ac:dyDescent="0.25">
      <c r="B19" s="7" t="s">
        <v>23</v>
      </c>
      <c r="C19" s="5"/>
      <c r="D19" s="5"/>
      <c r="E19" s="32">
        <v>0.17062555801247456</v>
      </c>
      <c r="F19" s="32"/>
      <c r="G19" s="32"/>
      <c r="H19" s="32"/>
      <c r="I19" s="32"/>
      <c r="J19" s="5"/>
      <c r="K19" s="5"/>
      <c r="L19" s="32"/>
      <c r="M19" s="4"/>
    </row>
    <row r="20" spans="2:13" x14ac:dyDescent="0.25">
      <c r="B20" s="11"/>
      <c r="C20" s="10"/>
      <c r="D20" s="69"/>
      <c r="E20" s="10"/>
      <c r="F20" s="10"/>
      <c r="G20" s="10"/>
      <c r="H20" s="10"/>
      <c r="I20" s="10"/>
      <c r="J20" s="10"/>
      <c r="K20" s="10"/>
      <c r="L20" s="10"/>
      <c r="M20" s="9"/>
    </row>
    <row r="21" spans="2:13" x14ac:dyDescent="0.25">
      <c r="B21" s="8" t="s">
        <v>22</v>
      </c>
      <c r="C21" s="5"/>
      <c r="D21" s="31" t="s">
        <v>123</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8">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2" t="s">
        <v>79</v>
      </c>
      <c r="C26" s="63"/>
      <c r="D26" s="64" t="s">
        <v>62</v>
      </c>
      <c r="E26" s="65" t="s">
        <v>80</v>
      </c>
      <c r="F26" s="65"/>
      <c r="G26" s="64"/>
      <c r="H26" s="64"/>
      <c r="I26" s="64"/>
      <c r="J26" s="64"/>
      <c r="K26" s="63"/>
      <c r="L26" s="66"/>
      <c r="M26" s="67"/>
    </row>
    <row r="27" spans="2:13" ht="15.75" thickBot="1" x14ac:dyDescent="0.3">
      <c r="B27" s="68" t="s">
        <v>63</v>
      </c>
      <c r="C27" s="66"/>
      <c r="D27" s="73"/>
      <c r="E27" s="72"/>
      <c r="F27" s="64"/>
      <c r="G27" s="64"/>
      <c r="H27" s="64"/>
      <c r="I27" s="64"/>
      <c r="J27" s="64"/>
      <c r="K27" s="63"/>
      <c r="L27" s="66"/>
      <c r="M27" s="67"/>
    </row>
    <row r="28" spans="2:13" ht="15.75" thickTop="1" x14ac:dyDescent="0.25">
      <c r="B28" s="11"/>
      <c r="C28" s="10"/>
      <c r="D28" s="77"/>
      <c r="E28" s="10"/>
      <c r="F28" s="10"/>
      <c r="G28" s="10"/>
      <c r="H28" s="10"/>
      <c r="I28" s="10"/>
      <c r="J28" s="10"/>
      <c r="K28" s="10"/>
      <c r="L28" s="10"/>
      <c r="M28" s="9"/>
    </row>
    <row r="29" spans="2:13" x14ac:dyDescent="0.25">
      <c r="B29" s="8" t="s">
        <v>56</v>
      </c>
      <c r="C29" s="5"/>
      <c r="D29" s="74" t="s">
        <v>62</v>
      </c>
      <c r="E29" s="31" t="s">
        <v>4</v>
      </c>
      <c r="F29" s="5"/>
      <c r="G29" s="5"/>
      <c r="H29" s="5"/>
      <c r="I29" s="5"/>
      <c r="J29" s="5"/>
      <c r="K29" s="5"/>
      <c r="L29" s="5"/>
      <c r="M29" s="4"/>
    </row>
    <row r="30" spans="2:13" x14ac:dyDescent="0.25">
      <c r="B30" s="7" t="s">
        <v>97</v>
      </c>
      <c r="C30" s="5"/>
      <c r="D30" s="75"/>
      <c r="E30" s="79">
        <v>7.5050000000000004E-3</v>
      </c>
      <c r="F30" s="5"/>
      <c r="G30" s="5"/>
      <c r="H30" s="5"/>
      <c r="I30" s="5"/>
      <c r="J30" s="5"/>
      <c r="K30" s="5"/>
      <c r="L30" s="5"/>
      <c r="M30" s="4"/>
    </row>
    <row r="31" spans="2:13" x14ac:dyDescent="0.25">
      <c r="B31" s="7" t="s">
        <v>55</v>
      </c>
      <c r="C31" s="5"/>
      <c r="D31" s="75"/>
      <c r="E31" s="80">
        <v>1.2200000000000015E-3</v>
      </c>
      <c r="F31" s="5"/>
      <c r="G31" s="5"/>
      <c r="H31" s="5"/>
      <c r="I31" s="5"/>
      <c r="J31" s="5"/>
      <c r="K31" s="5"/>
      <c r="L31" s="5"/>
      <c r="M31" s="4"/>
    </row>
    <row r="32" spans="2:13" x14ac:dyDescent="0.25">
      <c r="B32" s="7" t="s">
        <v>50</v>
      </c>
      <c r="C32" s="5"/>
      <c r="D32" s="75"/>
      <c r="E32" s="81">
        <v>0</v>
      </c>
      <c r="F32" s="5"/>
      <c r="G32" s="5"/>
      <c r="H32" s="5"/>
      <c r="I32" s="5"/>
      <c r="J32" s="5"/>
      <c r="K32" s="5"/>
      <c r="L32" s="5"/>
      <c r="M32" s="4"/>
    </row>
    <row r="33" spans="2:13" ht="15.75" thickBot="1" x14ac:dyDescent="0.3">
      <c r="B33" s="8" t="s">
        <v>77</v>
      </c>
      <c r="C33" s="20"/>
      <c r="D33" s="76">
        <f>E33*$D$27</f>
        <v>0</v>
      </c>
      <c r="E33" s="82">
        <v>8.7250000000000019E-3</v>
      </c>
      <c r="F33" s="5"/>
      <c r="G33" s="5"/>
      <c r="H33" s="5"/>
      <c r="I33" s="5"/>
      <c r="J33" s="5"/>
      <c r="K33" s="5"/>
      <c r="L33" s="5"/>
      <c r="M33" s="4"/>
    </row>
    <row r="34" spans="2:13" ht="15.75" thickTop="1" x14ac:dyDescent="0.25">
      <c r="B34" s="11"/>
      <c r="C34" s="10"/>
      <c r="D34" s="77"/>
      <c r="E34" s="10"/>
      <c r="F34" s="10"/>
      <c r="G34" s="10"/>
      <c r="H34" s="10"/>
      <c r="I34" s="10"/>
      <c r="J34" s="10"/>
      <c r="K34" s="10"/>
      <c r="L34" s="10"/>
      <c r="M34" s="9"/>
    </row>
    <row r="35" spans="2:13" x14ac:dyDescent="0.25">
      <c r="B35" s="8" t="s">
        <v>17</v>
      </c>
      <c r="C35" s="5"/>
      <c r="D35" s="74" t="s">
        <v>62</v>
      </c>
      <c r="E35" s="31" t="s">
        <v>4</v>
      </c>
      <c r="F35" s="5"/>
      <c r="G35" s="5"/>
      <c r="H35" s="5"/>
      <c r="I35" s="5"/>
      <c r="J35" s="5"/>
      <c r="K35" s="5"/>
      <c r="L35" s="5"/>
      <c r="M35" s="4"/>
    </row>
    <row r="36" spans="2:13" ht="15.75" thickBot="1" x14ac:dyDescent="0.3">
      <c r="B36" s="7" t="s">
        <v>17</v>
      </c>
      <c r="C36" s="5"/>
      <c r="D36" s="76">
        <f>E36*$D$27</f>
        <v>0</v>
      </c>
      <c r="E36" s="83">
        <v>0</v>
      </c>
      <c r="F36" s="5"/>
      <c r="G36" s="5"/>
      <c r="H36" s="5"/>
      <c r="I36" s="5"/>
      <c r="J36" s="5"/>
      <c r="K36" s="5"/>
      <c r="L36" s="5"/>
      <c r="M36" s="4"/>
    </row>
    <row r="37" spans="2:13" ht="15.75" thickTop="1" x14ac:dyDescent="0.25">
      <c r="B37" s="11"/>
      <c r="C37" s="10"/>
      <c r="D37" s="77"/>
      <c r="E37" s="10"/>
      <c r="F37" s="10"/>
      <c r="G37" s="10"/>
      <c r="H37" s="10"/>
      <c r="I37" s="10"/>
      <c r="J37" s="10"/>
      <c r="K37" s="10"/>
      <c r="L37" s="10"/>
      <c r="M37" s="9"/>
    </row>
    <row r="38" spans="2:13" x14ac:dyDescent="0.25">
      <c r="B38" s="8" t="s">
        <v>16</v>
      </c>
      <c r="C38" s="20"/>
      <c r="D38" s="74" t="s">
        <v>62</v>
      </c>
      <c r="E38" s="31" t="s">
        <v>4</v>
      </c>
      <c r="F38" s="31" t="s">
        <v>15</v>
      </c>
      <c r="G38" s="31" t="s">
        <v>14</v>
      </c>
      <c r="H38" s="31" t="s">
        <v>13</v>
      </c>
      <c r="I38" s="31" t="s">
        <v>12</v>
      </c>
      <c r="J38" s="31" t="s">
        <v>11</v>
      </c>
      <c r="K38" s="31" t="s">
        <v>10</v>
      </c>
      <c r="L38" s="31" t="s">
        <v>9</v>
      </c>
      <c r="M38" s="4"/>
    </row>
    <row r="39" spans="2:13" x14ac:dyDescent="0.25">
      <c r="B39" s="7" t="s">
        <v>8</v>
      </c>
      <c r="C39" s="5"/>
      <c r="D39" s="75"/>
      <c r="E39" s="84">
        <v>8.365894744495847E-5</v>
      </c>
      <c r="F39" s="97">
        <v>8.365894744495847E-5</v>
      </c>
      <c r="G39" s="53"/>
      <c r="H39" s="53"/>
      <c r="I39" s="53"/>
      <c r="J39" s="53"/>
      <c r="K39" s="53"/>
      <c r="L39" s="54"/>
      <c r="M39" s="4"/>
    </row>
    <row r="40" spans="2:13" x14ac:dyDescent="0.25">
      <c r="B40" s="7" t="s">
        <v>7</v>
      </c>
      <c r="C40" s="5"/>
      <c r="D40" s="75"/>
      <c r="E40" s="84">
        <v>2.8396752050028555E-4</v>
      </c>
      <c r="F40" s="98">
        <v>2.8396752050028555E-4</v>
      </c>
      <c r="G40" s="56"/>
      <c r="H40" s="56"/>
      <c r="I40" s="56"/>
      <c r="J40" s="56"/>
      <c r="K40" s="56"/>
      <c r="L40" s="57"/>
      <c r="M40" s="4"/>
    </row>
    <row r="41" spans="2:13" x14ac:dyDescent="0.25">
      <c r="B41" s="7" t="s">
        <v>78</v>
      </c>
      <c r="C41" s="5"/>
      <c r="D41" s="75"/>
      <c r="E41" s="84">
        <v>2.2844924560239298E-4</v>
      </c>
      <c r="F41" s="98">
        <v>2.2844924560239298E-4</v>
      </c>
      <c r="G41" s="56"/>
      <c r="H41" s="56"/>
      <c r="I41" s="56"/>
      <c r="J41" s="56"/>
      <c r="K41" s="56"/>
      <c r="L41" s="57"/>
      <c r="M41" s="4"/>
    </row>
    <row r="42" spans="2:13" x14ac:dyDescent="0.25">
      <c r="B42" s="7" t="s">
        <v>6</v>
      </c>
      <c r="C42" s="5"/>
      <c r="D42" s="75"/>
      <c r="E42" s="84">
        <v>0</v>
      </c>
      <c r="F42" s="55">
        <v>0</v>
      </c>
      <c r="G42" s="56"/>
      <c r="H42" s="56"/>
      <c r="I42" s="56"/>
      <c r="J42" s="56"/>
      <c r="K42" s="56"/>
      <c r="L42" s="57"/>
      <c r="M42" s="4"/>
    </row>
    <row r="43" spans="2:13" x14ac:dyDescent="0.25">
      <c r="B43" s="7" t="s">
        <v>53</v>
      </c>
      <c r="C43" s="5"/>
      <c r="D43" s="75"/>
      <c r="E43" s="84">
        <v>0</v>
      </c>
      <c r="F43" s="55">
        <v>0</v>
      </c>
      <c r="G43" s="56"/>
      <c r="H43" s="56"/>
      <c r="I43" s="56"/>
      <c r="J43" s="56"/>
      <c r="K43" s="56"/>
      <c r="L43" s="57"/>
      <c r="M43" s="4"/>
    </row>
    <row r="44" spans="2:13" x14ac:dyDescent="0.25">
      <c r="B44" s="7" t="s">
        <v>5</v>
      </c>
      <c r="C44" s="5"/>
      <c r="D44" s="75"/>
      <c r="E44" s="84">
        <v>0</v>
      </c>
      <c r="F44" s="58">
        <v>0</v>
      </c>
      <c r="G44" s="59"/>
      <c r="H44" s="59"/>
      <c r="I44" s="59"/>
      <c r="J44" s="59"/>
      <c r="K44" s="59"/>
      <c r="L44" s="60"/>
      <c r="M44" s="4"/>
    </row>
    <row r="45" spans="2:13" x14ac:dyDescent="0.25">
      <c r="B45" s="7" t="s">
        <v>58</v>
      </c>
      <c r="C45" s="5"/>
      <c r="D45" s="75"/>
      <c r="E45" s="100">
        <v>-8.9838827252412704E-4</v>
      </c>
      <c r="F45" s="5"/>
      <c r="G45" s="5"/>
      <c r="H45" s="5"/>
      <c r="I45" s="5"/>
      <c r="J45" s="5"/>
      <c r="K45" s="5"/>
      <c r="L45" s="5"/>
      <c r="M45" s="4"/>
    </row>
    <row r="46" spans="2:13" ht="15.75" thickBot="1" x14ac:dyDescent="0.3">
      <c r="B46" s="8" t="s">
        <v>57</v>
      </c>
      <c r="C46" s="20"/>
      <c r="D46" s="76">
        <f>E46*$D$27</f>
        <v>0</v>
      </c>
      <c r="E46" s="82">
        <v>-3.023125589764901E-4</v>
      </c>
      <c r="F46" s="61">
        <v>5.9607571354763694E-4</v>
      </c>
      <c r="G46" s="61">
        <v>0</v>
      </c>
      <c r="H46" s="61">
        <v>0</v>
      </c>
      <c r="I46" s="61">
        <v>0</v>
      </c>
      <c r="J46" s="61">
        <v>0</v>
      </c>
      <c r="K46" s="61">
        <v>0</v>
      </c>
      <c r="L46" s="61">
        <v>0</v>
      </c>
      <c r="M46" s="4"/>
    </row>
    <row r="47" spans="2:13" ht="15.75" thickTop="1" x14ac:dyDescent="0.25">
      <c r="B47" s="18"/>
      <c r="C47" s="17"/>
      <c r="D47" s="71"/>
      <c r="E47" s="17"/>
      <c r="F47" s="17"/>
      <c r="G47" s="17"/>
      <c r="H47" s="17"/>
      <c r="I47" s="17"/>
      <c r="J47" s="17"/>
      <c r="K47" s="17"/>
      <c r="L47" s="17"/>
      <c r="M47" s="16"/>
    </row>
    <row r="48" spans="2:13"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125</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125</v>
      </c>
      <c r="G51" s="5"/>
      <c r="H51" s="5"/>
      <c r="I51" s="5"/>
      <c r="J51" s="5"/>
      <c r="K51" s="5"/>
      <c r="L51" s="5"/>
      <c r="M51" s="4"/>
    </row>
    <row r="52" spans="2:13" ht="15.75" thickBot="1" x14ac:dyDescent="0.3">
      <c r="B52" s="7" t="s">
        <v>59</v>
      </c>
      <c r="C52" s="5"/>
      <c r="D52" s="5"/>
      <c r="E52" s="12">
        <v>0</v>
      </c>
      <c r="F52" s="89" t="s">
        <v>125</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85" zoomScaleNormal="85" workbookViewId="0">
      <selection activeCell="F31" sqref="F3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124</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119</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121</v>
      </c>
      <c r="C11" s="20"/>
      <c r="D11" s="20"/>
      <c r="E11" s="31" t="s">
        <v>33</v>
      </c>
      <c r="F11" s="31" t="s">
        <v>32</v>
      </c>
      <c r="G11" s="31" t="s">
        <v>31</v>
      </c>
      <c r="H11" s="31" t="s">
        <v>30</v>
      </c>
      <c r="I11" s="31" t="s">
        <v>29</v>
      </c>
      <c r="J11" s="5"/>
      <c r="K11" s="5"/>
      <c r="L11" s="5"/>
      <c r="M11" s="4"/>
    </row>
    <row r="12" spans="2:17" x14ac:dyDescent="0.25">
      <c r="B12" s="7" t="s">
        <v>118</v>
      </c>
      <c r="C12" s="5"/>
      <c r="D12" s="5"/>
      <c r="E12" s="96">
        <v>0.10570469798657722</v>
      </c>
      <c r="F12" s="51">
        <v>2.5809181988059704E-2</v>
      </c>
      <c r="G12" s="51">
        <v>7.713541541739577E-2</v>
      </c>
      <c r="H12" s="51"/>
      <c r="I12" s="52">
        <v>5.1471177151096059E-2</v>
      </c>
      <c r="J12" s="5"/>
      <c r="K12" s="5"/>
      <c r="L12" s="5"/>
      <c r="M12" s="4"/>
    </row>
    <row r="13" spans="2:17" x14ac:dyDescent="0.25">
      <c r="B13" s="11"/>
      <c r="C13" s="10"/>
      <c r="D13" s="10"/>
      <c r="E13" s="10"/>
      <c r="F13" s="10"/>
      <c r="G13" s="10"/>
      <c r="H13" s="10"/>
      <c r="I13" s="10"/>
      <c r="J13" s="10"/>
      <c r="K13" s="10"/>
      <c r="L13" s="10"/>
      <c r="M13" s="9"/>
    </row>
    <row r="14" spans="2:17" x14ac:dyDescent="0.25">
      <c r="B14" s="8" t="s">
        <v>122</v>
      </c>
      <c r="C14" s="20"/>
      <c r="D14" s="20"/>
      <c r="E14" s="31" t="s">
        <v>4</v>
      </c>
      <c r="F14" s="31" t="s">
        <v>15</v>
      </c>
      <c r="G14" s="31" t="s">
        <v>14</v>
      </c>
      <c r="H14" s="31" t="s">
        <v>13</v>
      </c>
      <c r="I14" s="31" t="s">
        <v>12</v>
      </c>
      <c r="J14" s="20"/>
      <c r="K14" s="20"/>
      <c r="L14" s="31" t="s">
        <v>9</v>
      </c>
      <c r="M14" s="4"/>
      <c r="N14" s="93"/>
    </row>
    <row r="15" spans="2:17" x14ac:dyDescent="0.25">
      <c r="B15" s="7" t="s">
        <v>27</v>
      </c>
      <c r="C15" s="5"/>
      <c r="D15" s="5"/>
      <c r="E15" s="30">
        <v>288249916.79000002</v>
      </c>
      <c r="F15" s="30">
        <v>281957439.17000031</v>
      </c>
      <c r="G15" s="30"/>
      <c r="H15" s="29"/>
      <c r="I15" s="28"/>
      <c r="J15" s="5"/>
      <c r="K15" s="5"/>
      <c r="L15" s="15"/>
      <c r="M15" s="4"/>
      <c r="N15" s="94"/>
      <c r="O15" s="92"/>
    </row>
    <row r="16" spans="2:17" x14ac:dyDescent="0.25">
      <c r="B16" s="7" t="s">
        <v>26</v>
      </c>
      <c r="C16" s="5"/>
      <c r="D16" s="5"/>
      <c r="E16" s="30">
        <v>241444637.02000001</v>
      </c>
      <c r="F16" s="27">
        <v>239440446.4799999</v>
      </c>
      <c r="G16" s="27"/>
      <c r="H16" s="26"/>
      <c r="I16" s="25"/>
      <c r="J16" s="5"/>
      <c r="K16" s="5"/>
      <c r="L16" s="14"/>
      <c r="M16" s="4"/>
      <c r="N16" s="94"/>
      <c r="O16" s="92"/>
    </row>
    <row r="17" spans="2:13" x14ac:dyDescent="0.25">
      <c r="B17" s="7" t="s">
        <v>25</v>
      </c>
      <c r="C17" s="5"/>
      <c r="D17" s="5"/>
      <c r="E17" s="24">
        <v>45189714.409999996</v>
      </c>
      <c r="F17" s="27">
        <v>45189714.409999996</v>
      </c>
      <c r="G17" s="26"/>
      <c r="H17" s="26"/>
      <c r="I17" s="25"/>
      <c r="J17" s="5"/>
      <c r="K17" s="5"/>
      <c r="L17" s="14"/>
      <c r="M17" s="4"/>
    </row>
    <row r="18" spans="2:13" x14ac:dyDescent="0.25">
      <c r="B18" s="7" t="s">
        <v>24</v>
      </c>
      <c r="C18" s="5"/>
      <c r="D18" s="5"/>
      <c r="E18" s="24">
        <v>111053783.81</v>
      </c>
      <c r="F18" s="27">
        <v>111053783.81</v>
      </c>
      <c r="G18" s="22"/>
      <c r="H18" s="22"/>
      <c r="I18" s="21"/>
      <c r="J18" s="5"/>
      <c r="K18" s="5"/>
      <c r="L18" s="88"/>
      <c r="M18" s="4"/>
    </row>
    <row r="19" spans="2:13" x14ac:dyDescent="0.25">
      <c r="B19" s="7" t="s">
        <v>23</v>
      </c>
      <c r="C19" s="5"/>
      <c r="D19" s="5"/>
      <c r="E19" s="32">
        <v>0.17062555801247456</v>
      </c>
      <c r="F19" s="32"/>
      <c r="G19" s="32"/>
      <c r="H19" s="32"/>
      <c r="I19" s="32"/>
      <c r="J19" s="5"/>
      <c r="K19" s="5"/>
      <c r="L19" s="32"/>
      <c r="M19" s="4"/>
    </row>
    <row r="20" spans="2:13" x14ac:dyDescent="0.25">
      <c r="B20" s="11"/>
      <c r="C20" s="10"/>
      <c r="D20" s="69"/>
      <c r="E20" s="10"/>
      <c r="F20" s="10"/>
      <c r="G20" s="10"/>
      <c r="H20" s="10"/>
      <c r="I20" s="10"/>
      <c r="J20" s="10"/>
      <c r="K20" s="10"/>
      <c r="L20" s="10"/>
      <c r="M20" s="9"/>
    </row>
    <row r="21" spans="2:13" x14ac:dyDescent="0.25">
      <c r="B21" s="8" t="s">
        <v>22</v>
      </c>
      <c r="C21" s="5"/>
      <c r="D21" s="31" t="s">
        <v>123</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8">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2" t="s">
        <v>79</v>
      </c>
      <c r="C26" s="63"/>
      <c r="D26" s="64" t="s">
        <v>62</v>
      </c>
      <c r="E26" s="65" t="s">
        <v>80</v>
      </c>
      <c r="F26" s="65"/>
      <c r="G26" s="64"/>
      <c r="H26" s="64"/>
      <c r="I26" s="64"/>
      <c r="J26" s="64"/>
      <c r="K26" s="63"/>
      <c r="L26" s="66"/>
      <c r="M26" s="67"/>
    </row>
    <row r="27" spans="2:13" ht="15.75" thickBot="1" x14ac:dyDescent="0.3">
      <c r="B27" s="68" t="s">
        <v>63</v>
      </c>
      <c r="C27" s="66"/>
      <c r="D27" s="73"/>
      <c r="E27" s="72"/>
      <c r="F27" s="64"/>
      <c r="G27" s="64"/>
      <c r="H27" s="64"/>
      <c r="I27" s="64"/>
      <c r="J27" s="64"/>
      <c r="K27" s="63"/>
      <c r="L27" s="66"/>
      <c r="M27" s="67"/>
    </row>
    <row r="28" spans="2:13" ht="15.75" thickTop="1" x14ac:dyDescent="0.25">
      <c r="B28" s="11"/>
      <c r="C28" s="10"/>
      <c r="D28" s="77"/>
      <c r="E28" s="10"/>
      <c r="F28" s="10"/>
      <c r="G28" s="10"/>
      <c r="H28" s="10"/>
      <c r="I28" s="10"/>
      <c r="J28" s="10"/>
      <c r="K28" s="10"/>
      <c r="L28" s="10"/>
      <c r="M28" s="9"/>
    </row>
    <row r="29" spans="2:13" x14ac:dyDescent="0.25">
      <c r="B29" s="8" t="s">
        <v>56</v>
      </c>
      <c r="C29" s="5"/>
      <c r="D29" s="74" t="s">
        <v>62</v>
      </c>
      <c r="E29" s="31" t="s">
        <v>4</v>
      </c>
      <c r="F29" s="5"/>
      <c r="G29" s="5"/>
      <c r="H29" s="5"/>
      <c r="I29" s="5"/>
      <c r="J29" s="5"/>
      <c r="K29" s="5"/>
      <c r="L29" s="5"/>
      <c r="M29" s="4"/>
    </row>
    <row r="30" spans="2:13" x14ac:dyDescent="0.25">
      <c r="B30" s="7" t="s">
        <v>97</v>
      </c>
      <c r="C30" s="5"/>
      <c r="D30" s="75"/>
      <c r="E30" s="79">
        <v>7.5030000000000001E-3</v>
      </c>
      <c r="F30" s="5"/>
      <c r="G30" s="5"/>
      <c r="H30" s="5"/>
      <c r="I30" s="5"/>
      <c r="J30" s="5"/>
      <c r="K30" s="5"/>
      <c r="L30" s="5"/>
      <c r="M30" s="4"/>
    </row>
    <row r="31" spans="2:13" x14ac:dyDescent="0.25">
      <c r="B31" s="7" t="s">
        <v>55</v>
      </c>
      <c r="C31" s="5"/>
      <c r="D31" s="75"/>
      <c r="E31" s="80">
        <v>1.2120000000000021E-3</v>
      </c>
      <c r="F31" s="5"/>
      <c r="G31" s="5"/>
      <c r="H31" s="5"/>
      <c r="I31" s="5"/>
      <c r="J31" s="5"/>
      <c r="K31" s="5"/>
      <c r="L31" s="5"/>
      <c r="M31" s="4"/>
    </row>
    <row r="32" spans="2:13" x14ac:dyDescent="0.25">
      <c r="B32" s="7" t="s">
        <v>50</v>
      </c>
      <c r="C32" s="5"/>
      <c r="D32" s="75"/>
      <c r="E32" s="81">
        <v>0</v>
      </c>
      <c r="F32" s="5"/>
      <c r="G32" s="5"/>
      <c r="H32" s="5"/>
      <c r="I32" s="5"/>
      <c r="J32" s="5"/>
      <c r="K32" s="5"/>
      <c r="L32" s="5"/>
      <c r="M32" s="4"/>
    </row>
    <row r="33" spans="2:13" ht="15.75" thickBot="1" x14ac:dyDescent="0.3">
      <c r="B33" s="8" t="s">
        <v>77</v>
      </c>
      <c r="C33" s="20"/>
      <c r="D33" s="76">
        <f>E33*$D$27</f>
        <v>0</v>
      </c>
      <c r="E33" s="82">
        <v>8.7150000000000023E-3</v>
      </c>
      <c r="F33" s="5"/>
      <c r="G33" s="5"/>
      <c r="H33" s="5"/>
      <c r="I33" s="5"/>
      <c r="J33" s="5"/>
      <c r="K33" s="5"/>
      <c r="L33" s="5"/>
      <c r="M33" s="4"/>
    </row>
    <row r="34" spans="2:13" ht="15.75" thickTop="1" x14ac:dyDescent="0.25">
      <c r="B34" s="11"/>
      <c r="C34" s="10"/>
      <c r="D34" s="77"/>
      <c r="E34" s="10"/>
      <c r="F34" s="10"/>
      <c r="G34" s="10"/>
      <c r="H34" s="10"/>
      <c r="I34" s="10"/>
      <c r="J34" s="10"/>
      <c r="K34" s="10"/>
      <c r="L34" s="10"/>
      <c r="M34" s="9"/>
    </row>
    <row r="35" spans="2:13" x14ac:dyDescent="0.25">
      <c r="B35" s="8" t="s">
        <v>17</v>
      </c>
      <c r="C35" s="5"/>
      <c r="D35" s="74" t="s">
        <v>62</v>
      </c>
      <c r="E35" s="31" t="s">
        <v>4</v>
      </c>
      <c r="F35" s="5"/>
      <c r="G35" s="5"/>
      <c r="H35" s="5"/>
      <c r="I35" s="5"/>
      <c r="J35" s="5"/>
      <c r="K35" s="5"/>
      <c r="L35" s="5"/>
      <c r="M35" s="4"/>
    </row>
    <row r="36" spans="2:13" ht="15.75" thickBot="1" x14ac:dyDescent="0.3">
      <c r="B36" s="7" t="s">
        <v>17</v>
      </c>
      <c r="C36" s="5"/>
      <c r="D36" s="76">
        <f>E36*$D$27</f>
        <v>0</v>
      </c>
      <c r="E36" s="83">
        <v>0</v>
      </c>
      <c r="F36" s="5"/>
      <c r="G36" s="5"/>
      <c r="H36" s="5"/>
      <c r="I36" s="5"/>
      <c r="J36" s="5"/>
      <c r="K36" s="5"/>
      <c r="L36" s="5"/>
      <c r="M36" s="4"/>
    </row>
    <row r="37" spans="2:13" ht="15.75" thickTop="1" x14ac:dyDescent="0.25">
      <c r="B37" s="11"/>
      <c r="C37" s="10"/>
      <c r="D37" s="77"/>
      <c r="E37" s="10"/>
      <c r="F37" s="10"/>
      <c r="G37" s="10"/>
      <c r="H37" s="10"/>
      <c r="I37" s="10"/>
      <c r="J37" s="10"/>
      <c r="K37" s="10"/>
      <c r="L37" s="10"/>
      <c r="M37" s="9"/>
    </row>
    <row r="38" spans="2:13" x14ac:dyDescent="0.25">
      <c r="B38" s="8" t="s">
        <v>16</v>
      </c>
      <c r="C38" s="20"/>
      <c r="D38" s="74" t="s">
        <v>62</v>
      </c>
      <c r="E38" s="31" t="s">
        <v>4</v>
      </c>
      <c r="F38" s="31" t="s">
        <v>15</v>
      </c>
      <c r="G38" s="31" t="s">
        <v>14</v>
      </c>
      <c r="H38" s="31" t="s">
        <v>13</v>
      </c>
      <c r="I38" s="31" t="s">
        <v>12</v>
      </c>
      <c r="J38" s="31" t="s">
        <v>11</v>
      </c>
      <c r="K38" s="31" t="s">
        <v>10</v>
      </c>
      <c r="L38" s="31" t="s">
        <v>9</v>
      </c>
      <c r="M38" s="4"/>
    </row>
    <row r="39" spans="2:13" x14ac:dyDescent="0.25">
      <c r="B39" s="7" t="s">
        <v>8</v>
      </c>
      <c r="C39" s="5"/>
      <c r="D39" s="75"/>
      <c r="E39" s="84">
        <v>8.365894744495847E-5</v>
      </c>
      <c r="F39" s="97">
        <v>8.365894744495847E-5</v>
      </c>
      <c r="G39" s="53"/>
      <c r="H39" s="53"/>
      <c r="I39" s="53"/>
      <c r="J39" s="53"/>
      <c r="K39" s="53"/>
      <c r="L39" s="54"/>
      <c r="M39" s="4"/>
    </row>
    <row r="40" spans="2:13" x14ac:dyDescent="0.25">
      <c r="B40" s="7" t="s">
        <v>7</v>
      </c>
      <c r="C40" s="5"/>
      <c r="D40" s="75"/>
      <c r="E40" s="84">
        <v>2.8396752050028555E-4</v>
      </c>
      <c r="F40" s="98">
        <v>2.8396752050028555E-4</v>
      </c>
      <c r="G40" s="56"/>
      <c r="H40" s="56"/>
      <c r="I40" s="56"/>
      <c r="J40" s="56"/>
      <c r="K40" s="56"/>
      <c r="L40" s="57"/>
      <c r="M40" s="4"/>
    </row>
    <row r="41" spans="2:13" x14ac:dyDescent="0.25">
      <c r="B41" s="7" t="s">
        <v>78</v>
      </c>
      <c r="C41" s="5"/>
      <c r="D41" s="75"/>
      <c r="E41" s="84">
        <v>2.2844924560239298E-4</v>
      </c>
      <c r="F41" s="98">
        <v>2.2844924560239298E-4</v>
      </c>
      <c r="G41" s="56"/>
      <c r="H41" s="56"/>
      <c r="I41" s="56"/>
      <c r="J41" s="56"/>
      <c r="K41" s="56"/>
      <c r="L41" s="57"/>
      <c r="M41" s="4"/>
    </row>
    <row r="42" spans="2:13" x14ac:dyDescent="0.25">
      <c r="B42" s="7" t="s">
        <v>6</v>
      </c>
      <c r="C42" s="5"/>
      <c r="D42" s="75"/>
      <c r="E42" s="84">
        <v>0</v>
      </c>
      <c r="F42" s="55">
        <v>0</v>
      </c>
      <c r="G42" s="56"/>
      <c r="H42" s="56"/>
      <c r="I42" s="56"/>
      <c r="J42" s="56"/>
      <c r="K42" s="56"/>
      <c r="L42" s="57"/>
      <c r="M42" s="4"/>
    </row>
    <row r="43" spans="2:13" x14ac:dyDescent="0.25">
      <c r="B43" s="7" t="s">
        <v>53</v>
      </c>
      <c r="C43" s="5"/>
      <c r="D43" s="75"/>
      <c r="E43" s="84">
        <v>0</v>
      </c>
      <c r="F43" s="55">
        <v>0</v>
      </c>
      <c r="G43" s="56"/>
      <c r="H43" s="56"/>
      <c r="I43" s="56"/>
      <c r="J43" s="56"/>
      <c r="K43" s="56"/>
      <c r="L43" s="57"/>
      <c r="M43" s="4"/>
    </row>
    <row r="44" spans="2:13" x14ac:dyDescent="0.25">
      <c r="B44" s="7" t="s">
        <v>5</v>
      </c>
      <c r="C44" s="5"/>
      <c r="D44" s="75"/>
      <c r="E44" s="84">
        <v>0</v>
      </c>
      <c r="F44" s="58">
        <v>0</v>
      </c>
      <c r="G44" s="59"/>
      <c r="H44" s="59"/>
      <c r="I44" s="59"/>
      <c r="J44" s="59"/>
      <c r="K44" s="59"/>
      <c r="L44" s="60"/>
      <c r="M44" s="4"/>
    </row>
    <row r="45" spans="2:13" x14ac:dyDescent="0.25">
      <c r="B45" s="7" t="s">
        <v>58</v>
      </c>
      <c r="C45" s="5"/>
      <c r="D45" s="75"/>
      <c r="E45" s="100">
        <v>-8.9838827252412704E-4</v>
      </c>
      <c r="F45" s="5"/>
      <c r="G45" s="5"/>
      <c r="H45" s="5"/>
      <c r="I45" s="5"/>
      <c r="J45" s="5"/>
      <c r="K45" s="5"/>
      <c r="L45" s="5"/>
      <c r="M45" s="4"/>
    </row>
    <row r="46" spans="2:13" ht="15.75" thickBot="1" x14ac:dyDescent="0.3">
      <c r="B46" s="8" t="s">
        <v>57</v>
      </c>
      <c r="C46" s="20"/>
      <c r="D46" s="76">
        <f>E46*$D$27</f>
        <v>0</v>
      </c>
      <c r="E46" s="82">
        <v>-3.023125589764901E-4</v>
      </c>
      <c r="F46" s="61">
        <v>5.9607571354763694E-4</v>
      </c>
      <c r="G46" s="61">
        <v>0</v>
      </c>
      <c r="H46" s="61">
        <v>0</v>
      </c>
      <c r="I46" s="61">
        <v>0</v>
      </c>
      <c r="J46" s="61">
        <v>0</v>
      </c>
      <c r="K46" s="61">
        <v>0</v>
      </c>
      <c r="L46" s="61">
        <v>0</v>
      </c>
      <c r="M46" s="4"/>
    </row>
    <row r="47" spans="2:13" ht="15.75" thickTop="1" x14ac:dyDescent="0.25">
      <c r="B47" s="18"/>
      <c r="C47" s="17"/>
      <c r="D47" s="71"/>
      <c r="E47" s="17"/>
      <c r="F47" s="17"/>
      <c r="G47" s="17"/>
      <c r="H47" s="17"/>
      <c r="I47" s="17"/>
      <c r="J47" s="17"/>
      <c r="K47" s="17"/>
      <c r="L47" s="17"/>
      <c r="M47" s="16"/>
    </row>
    <row r="48" spans="2:13" x14ac:dyDescent="0.25">
      <c r="B48" s="8" t="s">
        <v>3</v>
      </c>
      <c r="C48" s="5"/>
      <c r="D48" s="5"/>
      <c r="E48" s="70" t="s">
        <v>4</v>
      </c>
      <c r="F48" s="5"/>
      <c r="G48" s="5"/>
      <c r="H48" s="5"/>
      <c r="I48" s="5"/>
      <c r="J48" s="5"/>
      <c r="K48" s="5"/>
      <c r="L48" s="5"/>
      <c r="M48" s="4"/>
    </row>
    <row r="49" spans="2:13" ht="15.75" thickBot="1" x14ac:dyDescent="0.3">
      <c r="B49" s="7" t="s">
        <v>82</v>
      </c>
      <c r="C49" s="5"/>
      <c r="D49" s="5"/>
      <c r="E49" s="6"/>
      <c r="F49" s="89" t="s">
        <v>125</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125</v>
      </c>
      <c r="G51" s="5"/>
      <c r="H51" s="5"/>
      <c r="I51" s="5"/>
      <c r="J51" s="5"/>
      <c r="K51" s="5"/>
      <c r="L51" s="5"/>
      <c r="M51" s="4"/>
    </row>
    <row r="52" spans="2:13" ht="15.75" thickBot="1" x14ac:dyDescent="0.3">
      <c r="B52" s="7" t="s">
        <v>59</v>
      </c>
      <c r="C52" s="5"/>
      <c r="D52" s="5"/>
      <c r="E52" s="12">
        <v>0</v>
      </c>
      <c r="F52" s="89" t="s">
        <v>125</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b5ddd96-e2fb-4c16-bed4-4cbfa7a95021">
      <Terms xmlns="http://schemas.microsoft.com/office/infopath/2007/PartnerControls"/>
    </lcf76f155ced4ddcb4097134ff3c332f>
    <TaxCatchAll xmlns="a735f275-5a30-4f61-85a7-bbec9e1580ea" xsi:nil="true"/>
    <_Flow_SignoffStatus xmlns="db5ddd96-e2fb-4c16-bed4-4cbfa7a9502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087E3D7C1BCDE45A6DB06D240E465DC" ma:contentTypeVersion="16" ma:contentTypeDescription="Create a new document." ma:contentTypeScope="" ma:versionID="f0366ad1ab9a25d6e0e1280a8de243b3">
  <xsd:schema xmlns:xsd="http://www.w3.org/2001/XMLSchema" xmlns:xs="http://www.w3.org/2001/XMLSchema" xmlns:p="http://schemas.microsoft.com/office/2006/metadata/properties" xmlns:ns2="db5ddd96-e2fb-4c16-bed4-4cbfa7a95021" xmlns:ns3="a735f275-5a30-4f61-85a7-bbec9e1580ea" targetNamespace="http://schemas.microsoft.com/office/2006/metadata/properties" ma:root="true" ma:fieldsID="3cd62a910a405e92d2727e90baa10972" ns2:_="" ns3:_="">
    <xsd:import namespace="db5ddd96-e2fb-4c16-bed4-4cbfa7a95021"/>
    <xsd:import namespace="a735f275-5a30-4f61-85a7-bbec9e1580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ddd96-e2fb-4c16-bed4-4cbfa7a9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ce6581e-fde9-4049-9fa0-f6ac9be52b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5f275-5a30-4f61-85a7-bbec9e1580e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dfded80-a34e-410b-9279-be42006f5705}" ma:internalName="TaxCatchAll" ma:showField="CatchAllData" ma:web="a735f275-5a30-4f61-85a7-bbec9e1580e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B78234-4EB1-4669-80A9-BEFF7727F8A5}">
  <ds:schemaRefs>
    <ds:schemaRef ds:uri="http://schemas.microsoft.com/office/2006/metadata/properties"/>
    <ds:schemaRef ds:uri="http://schemas.microsoft.com/office/infopath/2007/PartnerControls"/>
    <ds:schemaRef ds:uri="db5ddd96-e2fb-4c16-bed4-4cbfa7a95021"/>
    <ds:schemaRef ds:uri="a735f275-5a30-4f61-85a7-bbec9e1580ea"/>
  </ds:schemaRefs>
</ds:datastoreItem>
</file>

<file path=customXml/itemProps2.xml><?xml version="1.0" encoding="utf-8"?>
<ds:datastoreItem xmlns:ds="http://schemas.openxmlformats.org/officeDocument/2006/customXml" ds:itemID="{CB9DBE2E-7944-4067-A7EC-28A8CD5BE4EF}">
  <ds:schemaRefs>
    <ds:schemaRef ds:uri="http://schemas.microsoft.com/sharepoint/v3/contenttype/forms"/>
  </ds:schemaRefs>
</ds:datastoreItem>
</file>

<file path=customXml/itemProps3.xml><?xml version="1.0" encoding="utf-8"?>
<ds:datastoreItem xmlns:ds="http://schemas.openxmlformats.org/officeDocument/2006/customXml" ds:itemID="{4806B0DA-09EC-4176-8412-45FD478061C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ddd96-e2fb-4c16-bed4-4cbfa7a95021"/>
    <ds:schemaRef ds:uri="a735f275-5a30-4f61-85a7-bbec9e158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Notes</vt:lpstr>
      <vt:lpstr>Segregated Mandate</vt:lpstr>
      <vt:lpstr>IE00BYSRYX17</vt:lpstr>
      <vt:lpstr>IE00B3Q8KY24</vt:lpstr>
      <vt:lpstr>IE00BFFK9M41</vt:lpstr>
      <vt:lpstr>Sheet6</vt:lpstr>
      <vt:lpstr>IE00B3Q8KY24!Print_Area</vt:lpstr>
      <vt:lpstr>IE00BFFK9M41!Print_Area</vt:lpstr>
      <vt:lpstr>IE00BYSRYX17!Print_Area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2024-04-30T10:02:31Z</cp:lastPrinted>
  <dcterms:created xsi:type="dcterms:W3CDTF">2016-07-29T13:57:37Z</dcterms:created>
  <dcterms:modified xsi:type="dcterms:W3CDTF">2024-04-30T15:10:30Z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0x0101002087E3D7C1BCDE45A6DB06D240E465DC</vt:lpwstr>
  </property>
  <property fmtid="{D5CDD505-2E9C-101B-9397-08002B2CF9AE}" pid="3" name="Order">
    <vt:r8>61182800</vt:r8>
  </property>
  <property fmtid="{D5CDD505-2E9C-101B-9397-08002B2CF9AE}" pid="4" name="MediaServiceImageTags">
    <vt:lpwstr/>
  </property>
</Properties>
</file>