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F:\COMPLIANCE\31 - MiFID II\Costs &amp; Charges Template\18. Jan 2023\"/>
    </mc:Choice>
  </mc:AlternateContent>
  <xr:revisionPtr revIDLastSave="0" documentId="13_ncr:1_{DE5A823D-0B6A-4718-842B-D221278585D4}" xr6:coauthVersionLast="47" xr6:coauthVersionMax="47" xr10:uidLastSave="{00000000-0000-0000-0000-000000000000}"/>
  <bookViews>
    <workbookView xWindow="615" yWindow="195" windowWidth="25695" windowHeight="20835" tabRatio="818" firstSheet="2" activeTab="2" xr2:uid="{00000000-000D-0000-FFFF-FFFF00000000}"/>
  </bookViews>
  <sheets>
    <sheet name="Notes" sheetId="3" state="hidden" r:id="rId1"/>
    <sheet name="Segregated Mandate" sheetId="1" state="hidden" r:id="rId2"/>
    <sheet name="IE00BYSRYX17" sheetId="33" r:id="rId3"/>
    <sheet name="IE00B3Q8KY24" sheetId="34" r:id="rId4"/>
    <sheet name="IE00BFFK9M41" sheetId="36" r:id="rId5"/>
    <sheet name="Sheet6" sheetId="11" state="hidden" r:id="rId6"/>
  </sheets>
  <externalReferences>
    <externalReference r:id="rId7"/>
  </externalReferences>
  <definedNames>
    <definedName name="Cash">#REF!</definedName>
    <definedName name="CashTotal">[1]VALUTotals!$B$9</definedName>
    <definedName name="CurrCost">[1]Currencies!$H$13</definedName>
    <definedName name="CurrMkt">[1]Currencies!$I$13</definedName>
    <definedName name="Equity">#REF!</definedName>
    <definedName name="EquityTotal">[1]VALUTotals!$C$9</definedName>
    <definedName name="PARM_Account">[1]IOControl!$E$2</definedName>
    <definedName name="PARM_Date">[1]IOControl!$E$3</definedName>
    <definedName name="Payables">[1]VALUTotals!$E$9</definedName>
    <definedName name="_xlnm.Print_Area" localSheetId="3">IE00B3Q8KY24!$B$1:$M$53</definedName>
    <definedName name="_xlnm.Print_Area" localSheetId="4">IE00BFFK9M41!$B$1:$M$53</definedName>
    <definedName name="_xlnm.Print_Area" localSheetId="2">IE00BYSRYX17!$B$1:$M$53</definedName>
    <definedName name="Receivables">[1]VALUTotals!$D$9</definedName>
    <definedName name="VALU_M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6" l="1"/>
  <c r="D24" i="36"/>
  <c r="D33" i="36" l="1"/>
  <c r="D36" i="33" l="1"/>
  <c r="D36" i="34"/>
  <c r="D24" i="34"/>
  <c r="D24" i="33"/>
  <c r="D33" i="33" l="1"/>
  <c r="D33" i="34"/>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6" l="1"/>
  <c r="D46" i="34" l="1"/>
  <c r="D46" i="33"/>
</calcChain>
</file>

<file path=xl/sharedStrings.xml><?xml version="1.0" encoding="utf-8"?>
<sst xmlns="http://schemas.openxmlformats.org/spreadsheetml/2006/main" count="343" uniqueCount="126">
  <si>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</si>
  <si>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</si>
  <si>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</si>
  <si>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</si>
  <si>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</si>
  <si>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</si>
  <si>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</si>
  <si>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</si>
  <si>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</si>
  <si>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</si>
  <si>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</si>
  <si>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</si>
  <si>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</si>
  <si>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</si>
  <si>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</si>
  <si>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</si>
  <si>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</si>
  <si>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</si>
  <si>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</si>
  <si>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</si>
  <si>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</si>
  <si>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</si>
  <si>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</si>
  <si>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</si>
  <si>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</si>
  <si>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</si>
  <si>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</si>
  <si>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</si>
  <si>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</si>
  <si>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</si>
  <si>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</si>
  <si>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</si>
  <si>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</si>
  <si>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</si>
  <si>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</si>
  <si>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</si>
  <si>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</si>
  <si>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</si>
  <si>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</si>
  <si>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</si>
  <si>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</si>
  <si>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</si>
  <si>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</si>
  <si>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</si>
  <si>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</si>
  <si>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</si>
  <si>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</si>
  <si>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</si>
  <si>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</si>
  <si>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</si>
  <si>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</si>
  <si>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</si>
  <si>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</si>
  <si>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</si>
  <si>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</si>
  <si>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</si>
  <si>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</si>
  <si>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</si>
  <si>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</si>
  <si>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</si>
  <si>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</si>
  <si>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</si>
  <si>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</si>
  <si>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</si>
  <si>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</si>
  <si>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</si>
  <si>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</si>
  <si>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</si>
  <si>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</si>
  <si>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</si>
  <si>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</si>
  <si>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</si>
  <si>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</si>
  <si>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</si>
  <si>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</si>
  <si>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</si>
  <si>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</si>
  <si>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</si>
  <si>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</si>
  <si>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</si>
  <si>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</si>
  <si>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</si>
  <si>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</si>
  <si>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</si>
  <si>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</si>
  <si>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</si>
  <si>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</si>
  <si>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</si>
  <si>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</si>
  <si>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</si>
  <si>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</si>
  <si>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</si>
  <si>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</si>
  <si>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</si>
  <si>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</si>
  <si>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</si>
  <si>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</si>
  <si>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</si>
  <si>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</si>
  <si>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</si>
  <si>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</si>
  <si>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</si>
  <si>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</si>
  <si>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</si>
  <si>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</si>
  <si>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</si>
  <si>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</si>
  <si>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</si>
  <si>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</si>
  <si>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</si>
  <si>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</si>
  <si>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</si>
  <si>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Euro Class</t>
  </si>
  <si>
    <t>Sterling Class</t>
  </si>
  <si>
    <t>IE00BYSRYX17</t>
  </si>
  <si>
    <t>Montanaro European Income Fund</t>
  </si>
  <si>
    <t>IE00B3Q8KY24</t>
  </si>
  <si>
    <t>Client (EUR)</t>
  </si>
  <si>
    <t>Net Total return</t>
  </si>
  <si>
    <t>Base Currency of Fund</t>
  </si>
  <si>
    <t>Investment return (EUR, % pa)</t>
  </si>
  <si>
    <t>Investment return (GBP, % pa)</t>
  </si>
  <si>
    <t>Investment activity (Base Currency)</t>
  </si>
  <si>
    <t>Total (Base Currency)</t>
  </si>
  <si>
    <t>Sterling Accumulation Class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</si>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</sst>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0.0%"/>
    <numFmt numFmtId="166" formatCode="[$-809]dd\ mmmm\ yyyy;@"/>
    <numFmt numFmtId="167"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name val="Arial"/>
      <family val="2"/>
    </font>
    <font>
      <sz val="10"/>
      <color indexed="64"/>
      <name val="Arial"/>
      <family val="2"/>
    </font>
    <font>
      <sz val="10"/>
      <name val="Arial"/>
      <family val="2"/>
    </font>
    <font>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43" fontId="17" fillId="0" borderId="0" applyFont="0" applyFill="0" applyBorder="0" applyAlignment="0" applyProtection="0"/>
    <xf numFmtId="0" fontId="18" fillId="0" borderId="0"/>
    <xf numFmtId="0" fontId="19" fillId="0" borderId="0"/>
    <xf numFmtId="43" fontId="19" fillId="0" borderId="0" applyFont="0" applyFill="0" applyBorder="0" applyAlignment="0" applyProtection="0"/>
    <xf numFmtId="0" fontId="20" fillId="0" borderId="0"/>
    <xf numFmtId="43" fontId="20" fillId="0" borderId="0" applyFont="0" applyFill="0" applyBorder="0" applyAlignment="0" applyProtection="0"/>
    <xf numFmtId="9" fontId="12" fillId="0" borderId="0" applyFont="0" applyFill="0" applyBorder="0" applyAlignment="0" applyProtection="0"/>
  </cellStyleXfs>
  <cellXfs count="9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65" fontId="0" fillId="3" borderId="24" xfId="2" applyNumberFormat="1" applyFont="1" applyFill="1" applyBorder="1" applyAlignment="1">
      <alignment horizontal="right"/>
    </xf>
    <xf numFmtId="10" fontId="3" fillId="3" borderId="13" xfId="2" applyNumberFormat="1" applyFont="1" applyFill="1" applyBorder="1"/>
  </cellXfs>
  <cellStyles count="23">
    <cellStyle name="Comma" xfId="1" builtinId="3"/>
    <cellStyle name="Comma 2" xfId="6" xr:uid="{00000000-0005-0000-0000-000001000000}"/>
    <cellStyle name="Comma 3" xfId="4" xr:uid="{00000000-0005-0000-0000-000002000000}"/>
    <cellStyle name="Comma 4" xfId="8" xr:uid="{00000000-0005-0000-0000-000003000000}"/>
    <cellStyle name="Comma 5" xfId="9" xr:uid="{00000000-0005-0000-0000-000004000000}"/>
    <cellStyle name="Comma 6" xfId="11" xr:uid="{00000000-0005-0000-0000-000005000000}"/>
    <cellStyle name="Comma 7" xfId="16" xr:uid="{00000000-0005-0000-0000-000006000000}"/>
    <cellStyle name="Comma 8" xfId="19" xr:uid="{00000000-0005-0000-0000-000007000000}"/>
    <cellStyle name="Comma 9" xfId="21" xr:uid="{57DA7DE9-636A-48E7-B578-A520ABCA6027}"/>
    <cellStyle name="Normal" xfId="0" builtinId="0"/>
    <cellStyle name="Normal 2" xfId="3" xr:uid="{00000000-0005-0000-0000-00000B000000}"/>
    <cellStyle name="Normal 3" xfId="7" xr:uid="{00000000-0005-0000-0000-00000C000000}"/>
    <cellStyle name="Normal 4" xfId="12" xr:uid="{00000000-0005-0000-0000-00000D000000}"/>
    <cellStyle name="Normal 5" xfId="13" xr:uid="{00000000-0005-0000-0000-00000E000000}"/>
    <cellStyle name="Normal 6" xfId="15" xr:uid="{00000000-0005-0000-0000-00000F000000}"/>
    <cellStyle name="Normal 7" xfId="17" xr:uid="{00000000-0005-0000-0000-000010000000}"/>
    <cellStyle name="Normal 8" xfId="18" xr:uid="{00000000-0005-0000-0000-000011000000}"/>
    <cellStyle name="Normal 9" xfId="20" xr:uid="{87002CA6-7DCC-4C2C-BD31-93396672B380}"/>
    <cellStyle name="Percent" xfId="2" builtinId="5"/>
    <cellStyle name="Percent 2" xfId="10" xr:uid="{00000000-0005-0000-0000-000013000000}"/>
    <cellStyle name="Percent 3" xfId="5" xr:uid="{00000000-0005-0000-0000-000014000000}"/>
    <cellStyle name="Percent 3 2" xfId="22" xr:uid="{537B5EBB-F2EB-46B2-BB53-4922849DCE9E}"/>
    <cellStyle name="Percent 4" xfId="14"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1" t="s">
        <v>87</v>
      </c>
    </row>
    <row r="30" spans="1:2" ht="60" x14ac:dyDescent="0.25">
      <c r="A30" s="49">
        <v>8</v>
      </c>
      <c r="B30" s="91" t="s">
        <v>104</v>
      </c>
    </row>
    <row r="31" spans="1:2" ht="60" x14ac:dyDescent="0.25">
      <c r="A31" s="49">
        <v>9</v>
      </c>
      <c r="B31" s="91" t="s">
        <v>72</v>
      </c>
    </row>
    <row r="32" spans="1:2" ht="30" x14ac:dyDescent="0.25">
      <c r="A32" s="49">
        <v>10</v>
      </c>
      <c r="B32" s="91" t="s">
        <v>105</v>
      </c>
    </row>
    <row r="33" spans="1:2" ht="45" x14ac:dyDescent="0.25">
      <c r="A33" s="49">
        <v>11</v>
      </c>
      <c r="B33" s="91"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9"/>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6"/>
      <c r="E40" s="86" t="str">
        <f>IF((E18+E17)=0,"",E39/(E17+E18))</f>
        <v/>
      </c>
      <c r="F40" s="86" t="str">
        <f>IF((F18+F17)=0,"",F39/(F17+F18))</f>
        <v/>
      </c>
      <c r="G40" s="86" t="str">
        <f>IF((G18+G17)=0,"",G39/(G17+G18))</f>
        <v/>
      </c>
      <c r="H40" s="86" t="str">
        <f>IF((H18+H17)=0,"",H39/(H17+H18))</f>
        <v/>
      </c>
      <c r="I40" s="32"/>
      <c r="J40" s="5"/>
      <c r="K40" s="86"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90"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0" t="str">
        <f>IF(D44=0,"%",D45/D44)</f>
        <v>%</v>
      </c>
      <c r="F45" s="5"/>
      <c r="G45" s="5"/>
      <c r="H45" s="5"/>
      <c r="I45" s="5"/>
      <c r="J45" s="5"/>
      <c r="K45" s="5"/>
      <c r="L45" s="4"/>
    </row>
    <row r="46" spans="2:12" ht="15.75" thickBot="1" x14ac:dyDescent="0.3">
      <c r="B46" s="7" t="s">
        <v>1</v>
      </c>
      <c r="C46" s="5"/>
      <c r="D46" s="12">
        <f>D44-ABS(D45)</f>
        <v>0</v>
      </c>
      <c r="E46" s="90"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8"/>
      <c r="E50" s="5"/>
      <c r="F50" s="5"/>
      <c r="G50" s="5"/>
      <c r="H50" s="5"/>
      <c r="I50" s="5"/>
      <c r="J50" s="5"/>
      <c r="K50" s="5"/>
      <c r="L50" s="4"/>
    </row>
    <row r="51" spans="2:12" x14ac:dyDescent="0.25">
      <c r="B51" s="7" t="s">
        <v>9</v>
      </c>
      <c r="C51" s="5"/>
      <c r="D51" s="13"/>
      <c r="E51" s="87" t="str">
        <f>IF(D49=0,"",D51/D49)</f>
        <v/>
      </c>
      <c r="F51" s="5"/>
      <c r="G51" s="5"/>
      <c r="H51" s="5"/>
      <c r="I51" s="5"/>
      <c r="J51" s="5"/>
      <c r="K51" s="5"/>
      <c r="L51" s="4"/>
    </row>
    <row r="52" spans="2:12" ht="15.75" thickBot="1" x14ac:dyDescent="0.3">
      <c r="B52" s="7"/>
      <c r="C52" s="5"/>
      <c r="D52" s="12">
        <f>SUM(D49:D51)</f>
        <v>0</v>
      </c>
      <c r="E52" s="87"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85" zoomScaleNormal="85" workbookViewId="0">
      <selection activeCell="C33" sqref="C3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112</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119</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120</v>
      </c>
      <c r="C11" s="20"/>
      <c r="D11" s="20"/>
      <c r="E11" s="31" t="s">
        <v>33</v>
      </c>
      <c r="F11" s="31" t="s">
        <v>32</v>
      </c>
      <c r="G11" s="31" t="s">
        <v>31</v>
      </c>
      <c r="H11" s="31" t="s">
        <v>30</v>
      </c>
      <c r="I11" s="31" t="s">
        <v>29</v>
      </c>
      <c r="J11" s="5"/>
      <c r="K11" s="5"/>
      <c r="L11" s="5"/>
      <c r="M11" s="4"/>
    </row>
    <row r="12" spans="2:17" x14ac:dyDescent="0.25">
      <c r="B12" s="7" t="s">
        <v>118</v>
      </c>
      <c r="C12" s="5"/>
      <c r="D12" s="5"/>
      <c r="E12" s="51">
        <v>-0.2228485166065608</v>
      </c>
      <c r="F12" s="51">
        <v>1.4389991962190596E-2</v>
      </c>
      <c r="G12" s="51">
        <v>4.1187976717582009E-2</v>
      </c>
      <c r="H12" s="51"/>
      <c r="I12" s="52">
        <v>5.2633799253825941E-2</v>
      </c>
      <c r="J12" s="5"/>
      <c r="K12" s="5"/>
      <c r="L12" s="5"/>
      <c r="M12" s="4"/>
    </row>
    <row r="13" spans="2:17" x14ac:dyDescent="0.25">
      <c r="B13" s="11"/>
      <c r="C13" s="10"/>
      <c r="D13" s="10"/>
      <c r="E13" s="10"/>
      <c r="F13" s="10"/>
      <c r="G13" s="10"/>
      <c r="H13" s="10"/>
      <c r="I13" s="10"/>
      <c r="J13" s="10"/>
      <c r="K13" s="10"/>
      <c r="L13" s="10"/>
      <c r="M13" s="9"/>
    </row>
    <row r="14" spans="2:17" x14ac:dyDescent="0.25">
      <c r="B14" s="8" t="s">
        <v>122</v>
      </c>
      <c r="C14" s="20"/>
      <c r="D14" s="20"/>
      <c r="E14" s="31" t="s">
        <v>4</v>
      </c>
      <c r="F14" s="31" t="s">
        <v>15</v>
      </c>
      <c r="G14" s="31" t="s">
        <v>14</v>
      </c>
      <c r="H14" s="31" t="s">
        <v>13</v>
      </c>
      <c r="I14" s="31" t="s">
        <v>12</v>
      </c>
      <c r="J14" s="20"/>
      <c r="K14" s="20"/>
      <c r="L14" s="31" t="s">
        <v>9</v>
      </c>
      <c r="M14" s="4"/>
      <c r="N14" s="94"/>
    </row>
    <row r="15" spans="2:17" x14ac:dyDescent="0.25">
      <c r="B15" s="7" t="s">
        <v>27</v>
      </c>
      <c r="C15" s="5"/>
      <c r="D15" s="5"/>
      <c r="E15" s="30">
        <v>414644461.33999997</v>
      </c>
      <c r="F15" s="30">
        <v>408134138.78000009</v>
      </c>
      <c r="G15" s="30"/>
      <c r="H15" s="29"/>
      <c r="I15" s="28"/>
      <c r="J15" s="5"/>
      <c r="K15" s="5"/>
      <c r="L15" s="15"/>
      <c r="M15" s="4"/>
      <c r="N15" s="95"/>
      <c r="O15" s="93"/>
    </row>
    <row r="16" spans="2:17" x14ac:dyDescent="0.25">
      <c r="B16" s="7" t="s">
        <v>26</v>
      </c>
      <c r="C16" s="5"/>
      <c r="D16" s="5"/>
      <c r="E16" s="30">
        <v>288249916.79000002</v>
      </c>
      <c r="F16" s="27">
        <v>281957439.17000031</v>
      </c>
      <c r="G16" s="27"/>
      <c r="H16" s="26"/>
      <c r="I16" s="25"/>
      <c r="J16" s="5"/>
      <c r="K16" s="5"/>
      <c r="L16" s="14"/>
      <c r="M16" s="4"/>
      <c r="N16" s="95"/>
      <c r="O16" s="93"/>
    </row>
    <row r="17" spans="2:13" x14ac:dyDescent="0.25">
      <c r="B17" s="7" t="s">
        <v>25</v>
      </c>
      <c r="C17" s="5"/>
      <c r="D17" s="5"/>
      <c r="E17" s="24">
        <v>70094336.480000004</v>
      </c>
      <c r="F17" s="27">
        <v>70094336.480000004</v>
      </c>
      <c r="G17" s="26"/>
      <c r="H17" s="26"/>
      <c r="I17" s="25"/>
      <c r="J17" s="5"/>
      <c r="K17" s="5"/>
      <c r="L17" s="14"/>
      <c r="M17" s="4"/>
    </row>
    <row r="18" spans="2:13" x14ac:dyDescent="0.25">
      <c r="B18" s="7" t="s">
        <v>24</v>
      </c>
      <c r="C18" s="5"/>
      <c r="D18" s="5"/>
      <c r="E18" s="24">
        <v>95045329.140000001</v>
      </c>
      <c r="F18" s="27">
        <v>95045329.140000001</v>
      </c>
      <c r="G18" s="22"/>
      <c r="H18" s="22"/>
      <c r="I18" s="21"/>
      <c r="J18" s="5"/>
      <c r="K18" s="5"/>
      <c r="L18" s="89"/>
      <c r="M18" s="4"/>
    </row>
    <row r="19" spans="2:13" x14ac:dyDescent="0.25">
      <c r="B19" s="7" t="s">
        <v>23</v>
      </c>
      <c r="C19" s="5"/>
      <c r="D19" s="5"/>
      <c r="E19" s="32">
        <v>0.19944486301478453</v>
      </c>
      <c r="F19" s="32"/>
      <c r="G19" s="32"/>
      <c r="H19" s="32"/>
      <c r="I19" s="32"/>
      <c r="J19" s="5"/>
      <c r="K19" s="5"/>
      <c r="L19" s="32"/>
      <c r="M19" s="4"/>
    </row>
    <row r="20" spans="2:13" x14ac:dyDescent="0.25">
      <c r="B20" s="11"/>
      <c r="C20" s="10"/>
      <c r="D20" s="70"/>
      <c r="E20" s="10"/>
      <c r="F20" s="10"/>
      <c r="G20" s="10"/>
      <c r="H20" s="10"/>
      <c r="I20" s="10"/>
      <c r="J20" s="10"/>
      <c r="K20" s="10"/>
      <c r="L20" s="10"/>
      <c r="M20" s="9"/>
    </row>
    <row r="21" spans="2:13" x14ac:dyDescent="0.25">
      <c r="B21" s="8" t="s">
        <v>22</v>
      </c>
      <c r="C21" s="5"/>
      <c r="D21" s="31" t="s">
        <v>123</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9">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3" t="s">
        <v>79</v>
      </c>
      <c r="C26" s="64"/>
      <c r="D26" s="65" t="s">
        <v>117</v>
      </c>
      <c r="E26" s="66" t="s">
        <v>80</v>
      </c>
      <c r="F26" s="66"/>
      <c r="G26" s="65"/>
      <c r="H26" s="65"/>
      <c r="I26" s="65"/>
      <c r="J26" s="65"/>
      <c r="K26" s="64"/>
      <c r="L26" s="67"/>
      <c r="M26" s="68"/>
    </row>
    <row r="27" spans="2:13" ht="15.75" thickBot="1" x14ac:dyDescent="0.3">
      <c r="B27" s="69" t="s">
        <v>63</v>
      </c>
      <c r="C27" s="67"/>
      <c r="D27" s="74"/>
      <c r="E27" s="73"/>
      <c r="F27" s="65"/>
      <c r="G27" s="65"/>
      <c r="H27" s="65"/>
      <c r="I27" s="65"/>
      <c r="J27" s="65"/>
      <c r="K27" s="64"/>
      <c r="L27" s="67"/>
      <c r="M27" s="68"/>
    </row>
    <row r="28" spans="2:13" ht="15.75" thickTop="1" x14ac:dyDescent="0.25">
      <c r="B28" s="11"/>
      <c r="C28" s="10"/>
      <c r="D28" s="78"/>
      <c r="E28" s="10"/>
      <c r="F28" s="10"/>
      <c r="G28" s="10"/>
      <c r="H28" s="10"/>
      <c r="I28" s="10"/>
      <c r="J28" s="10"/>
      <c r="K28" s="10"/>
      <c r="L28" s="10"/>
      <c r="M28" s="9"/>
    </row>
    <row r="29" spans="2:13" x14ac:dyDescent="0.25">
      <c r="B29" s="8" t="s">
        <v>56</v>
      </c>
      <c r="C29" s="5"/>
      <c r="D29" s="75" t="s">
        <v>117</v>
      </c>
      <c r="E29" s="31" t="s">
        <v>4</v>
      </c>
      <c r="F29" s="5"/>
      <c r="G29" s="5"/>
      <c r="H29" s="5"/>
      <c r="I29" s="5"/>
      <c r="J29" s="5"/>
      <c r="K29" s="5"/>
      <c r="L29" s="5"/>
      <c r="M29" s="4"/>
    </row>
    <row r="30" spans="2:13" x14ac:dyDescent="0.25">
      <c r="B30" s="7" t="s">
        <v>97</v>
      </c>
      <c r="C30" s="5"/>
      <c r="D30" s="76"/>
      <c r="E30" s="80">
        <v>7.4989999999999996E-3</v>
      </c>
      <c r="F30" s="5"/>
      <c r="G30" s="5"/>
      <c r="H30" s="5"/>
      <c r="I30" s="5"/>
      <c r="J30" s="5"/>
      <c r="K30" s="5"/>
      <c r="L30" s="5"/>
      <c r="M30" s="4"/>
    </row>
    <row r="31" spans="2:13" x14ac:dyDescent="0.25">
      <c r="B31" s="7" t="s">
        <v>55</v>
      </c>
      <c r="C31" s="5"/>
      <c r="D31" s="76"/>
      <c r="E31" s="81">
        <v>9.5099999999999785E-4</v>
      </c>
      <c r="F31" s="5"/>
      <c r="G31" s="5"/>
      <c r="H31" s="5"/>
      <c r="I31" s="5"/>
      <c r="J31" s="5"/>
      <c r="K31" s="5"/>
      <c r="L31" s="5"/>
      <c r="M31" s="4"/>
    </row>
    <row r="32" spans="2:13" x14ac:dyDescent="0.25">
      <c r="B32" s="7" t="s">
        <v>50</v>
      </c>
      <c r="C32" s="5"/>
      <c r="D32" s="76"/>
      <c r="E32" s="82">
        <v>0</v>
      </c>
      <c r="F32" s="5"/>
      <c r="G32" s="5"/>
      <c r="H32" s="5"/>
      <c r="I32" s="5"/>
      <c r="J32" s="5"/>
      <c r="K32" s="5"/>
      <c r="L32" s="5"/>
      <c r="M32" s="4"/>
    </row>
    <row r="33" spans="2:13" ht="15.75" thickBot="1" x14ac:dyDescent="0.3">
      <c r="B33" s="8" t="s">
        <v>77</v>
      </c>
      <c r="C33" s="20"/>
      <c r="D33" s="77">
        <f>E33*$D$27</f>
        <v>0</v>
      </c>
      <c r="E33" s="83">
        <v>8.4499999999999974E-3</v>
      </c>
      <c r="F33" s="5"/>
      <c r="G33" s="5"/>
      <c r="H33" s="5"/>
      <c r="I33" s="5"/>
      <c r="J33" s="5"/>
      <c r="K33" s="5"/>
      <c r="L33" s="5"/>
      <c r="M33" s="4"/>
    </row>
    <row r="34" spans="2:13" ht="15.75" thickTop="1" x14ac:dyDescent="0.25">
      <c r="B34" s="11"/>
      <c r="C34" s="10"/>
      <c r="D34" s="78"/>
      <c r="E34" s="10"/>
      <c r="F34" s="10"/>
      <c r="G34" s="10"/>
      <c r="H34" s="10"/>
      <c r="I34" s="10"/>
      <c r="J34" s="10"/>
      <c r="K34" s="10"/>
      <c r="L34" s="10"/>
      <c r="M34" s="9"/>
    </row>
    <row r="35" spans="2:13" x14ac:dyDescent="0.25">
      <c r="B35" s="8" t="s">
        <v>17</v>
      </c>
      <c r="C35" s="5"/>
      <c r="D35" s="75" t="s">
        <v>117</v>
      </c>
      <c r="E35" s="31" t="s">
        <v>4</v>
      </c>
      <c r="F35" s="5"/>
      <c r="G35" s="5"/>
      <c r="H35" s="5"/>
      <c r="I35" s="5"/>
      <c r="J35" s="5"/>
      <c r="K35" s="5"/>
      <c r="L35" s="5"/>
      <c r="M35" s="4"/>
    </row>
    <row r="36" spans="2:13" ht="15.75" thickBot="1" x14ac:dyDescent="0.3">
      <c r="B36" s="7" t="s">
        <v>17</v>
      </c>
      <c r="C36" s="5"/>
      <c r="D36" s="77">
        <f>E36*$D$27</f>
        <v>0</v>
      </c>
      <c r="E36" s="84">
        <v>0</v>
      </c>
      <c r="F36" s="5"/>
      <c r="G36" s="5"/>
      <c r="H36" s="5"/>
      <c r="I36" s="5"/>
      <c r="J36" s="5"/>
      <c r="K36" s="5"/>
      <c r="L36" s="5"/>
      <c r="M36" s="4"/>
    </row>
    <row r="37" spans="2:13" ht="15.75" thickTop="1" x14ac:dyDescent="0.25">
      <c r="B37" s="11"/>
      <c r="C37" s="10"/>
      <c r="D37" s="78"/>
      <c r="E37" s="10"/>
      <c r="F37" s="10"/>
      <c r="G37" s="10"/>
      <c r="H37" s="10"/>
      <c r="I37" s="10"/>
      <c r="J37" s="10"/>
      <c r="K37" s="10"/>
      <c r="L37" s="10"/>
      <c r="M37" s="9"/>
    </row>
    <row r="38" spans="2:13" x14ac:dyDescent="0.25">
      <c r="B38" s="8" t="s">
        <v>16</v>
      </c>
      <c r="C38" s="20"/>
      <c r="D38" s="75" t="s">
        <v>117</v>
      </c>
      <c r="E38" s="31" t="s">
        <v>4</v>
      </c>
      <c r="F38" s="31" t="s">
        <v>15</v>
      </c>
      <c r="G38" s="31" t="s">
        <v>14</v>
      </c>
      <c r="H38" s="31" t="s">
        <v>13</v>
      </c>
      <c r="I38" s="31" t="s">
        <v>12</v>
      </c>
      <c r="J38" s="31" t="s">
        <v>11</v>
      </c>
      <c r="K38" s="31" t="s">
        <v>10</v>
      </c>
      <c r="L38" s="31" t="s">
        <v>9</v>
      </c>
      <c r="M38" s="4"/>
    </row>
    <row r="39" spans="2:13" x14ac:dyDescent="0.25">
      <c r="B39" s="7" t="s">
        <v>8</v>
      </c>
      <c r="C39" s="5"/>
      <c r="D39" s="76"/>
      <c r="E39" s="85">
        <v>1.4124605970669281E-4</v>
      </c>
      <c r="F39" s="53">
        <v>1.4124605970669281E-4</v>
      </c>
      <c r="G39" s="54"/>
      <c r="H39" s="54"/>
      <c r="I39" s="54"/>
      <c r="J39" s="54"/>
      <c r="K39" s="54"/>
      <c r="L39" s="55"/>
      <c r="M39" s="4"/>
    </row>
    <row r="40" spans="2:13" x14ac:dyDescent="0.25">
      <c r="B40" s="7" t="s">
        <v>7</v>
      </c>
      <c r="C40" s="5"/>
      <c r="D40" s="76"/>
      <c r="E40" s="85">
        <v>2.792540533961472E-4</v>
      </c>
      <c r="F40" s="56">
        <v>2.792540533961472E-4</v>
      </c>
      <c r="G40" s="57"/>
      <c r="H40" s="57"/>
      <c r="I40" s="57"/>
      <c r="J40" s="57"/>
      <c r="K40" s="57"/>
      <c r="L40" s="58"/>
      <c r="M40" s="4"/>
    </row>
    <row r="41" spans="2:13" x14ac:dyDescent="0.25">
      <c r="B41" s="7" t="s">
        <v>78</v>
      </c>
      <c r="C41" s="5"/>
      <c r="D41" s="76"/>
      <c r="E41" s="85">
        <v>-7.3467217821995693E-4</v>
      </c>
      <c r="F41" s="56">
        <v>-7.3467217821995693E-4</v>
      </c>
      <c r="G41" s="57"/>
      <c r="H41" s="57"/>
      <c r="I41" s="57"/>
      <c r="J41" s="57"/>
      <c r="K41" s="57"/>
      <c r="L41" s="58"/>
      <c r="M41" s="4"/>
    </row>
    <row r="42" spans="2:13" x14ac:dyDescent="0.25">
      <c r="B42" s="7" t="s">
        <v>6</v>
      </c>
      <c r="C42" s="5"/>
      <c r="D42" s="76"/>
      <c r="E42" s="85">
        <v>0</v>
      </c>
      <c r="F42" s="56">
        <v>0</v>
      </c>
      <c r="G42" s="57"/>
      <c r="H42" s="57"/>
      <c r="I42" s="57"/>
      <c r="J42" s="57"/>
      <c r="K42" s="57"/>
      <c r="L42" s="58"/>
      <c r="M42" s="4"/>
    </row>
    <row r="43" spans="2:13" x14ac:dyDescent="0.25">
      <c r="B43" s="7" t="s">
        <v>53</v>
      </c>
      <c r="C43" s="5"/>
      <c r="D43" s="76"/>
      <c r="E43" s="85">
        <v>0</v>
      </c>
      <c r="F43" s="56">
        <v>0</v>
      </c>
      <c r="G43" s="57"/>
      <c r="H43" s="57"/>
      <c r="I43" s="57"/>
      <c r="J43" s="57"/>
      <c r="K43" s="57"/>
      <c r="L43" s="58"/>
      <c r="M43" s="4"/>
    </row>
    <row r="44" spans="2:13" x14ac:dyDescent="0.25">
      <c r="B44" s="7" t="s">
        <v>5</v>
      </c>
      <c r="C44" s="5"/>
      <c r="D44" s="76"/>
      <c r="E44" s="85">
        <v>0</v>
      </c>
      <c r="F44" s="59">
        <v>0</v>
      </c>
      <c r="G44" s="60"/>
      <c r="H44" s="60"/>
      <c r="I44" s="60"/>
      <c r="J44" s="60"/>
      <c r="K44" s="60"/>
      <c r="L44" s="61"/>
      <c r="M44" s="4"/>
    </row>
    <row r="45" spans="2:13" x14ac:dyDescent="0.25">
      <c r="B45" s="7" t="s">
        <v>58</v>
      </c>
      <c r="C45" s="5"/>
      <c r="D45" s="76"/>
      <c r="E45" s="98">
        <v>0</v>
      </c>
      <c r="F45" s="5"/>
      <c r="G45" s="5"/>
      <c r="H45" s="5"/>
      <c r="I45" s="5"/>
      <c r="J45" s="5"/>
      <c r="K45" s="5"/>
      <c r="L45" s="5"/>
      <c r="M45" s="4"/>
    </row>
    <row r="46" spans="2:13" ht="15.75" thickBot="1" x14ac:dyDescent="0.3">
      <c r="B46" s="8" t="s">
        <v>57</v>
      </c>
      <c r="C46" s="20"/>
      <c r="D46" s="77">
        <f>E46*$D$27</f>
        <v>0</v>
      </c>
      <c r="E46" s="83">
        <v>-3.1417206511711693E-4</v>
      </c>
      <c r="F46" s="62">
        <v>-3.1417206511711693E-4</v>
      </c>
      <c r="G46" s="62">
        <v>0</v>
      </c>
      <c r="H46" s="62">
        <v>0</v>
      </c>
      <c r="I46" s="62">
        <v>0</v>
      </c>
      <c r="J46" s="62">
        <v>0</v>
      </c>
      <c r="K46" s="62">
        <v>0</v>
      </c>
      <c r="L46" s="62">
        <v>0</v>
      </c>
      <c r="M46" s="4"/>
    </row>
    <row r="47" spans="2:13" ht="15.75" thickTop="1" x14ac:dyDescent="0.25">
      <c r="B47" s="18"/>
      <c r="C47" s="17"/>
      <c r="D47" s="72"/>
      <c r="E47" s="17"/>
      <c r="F47" s="17"/>
      <c r="G47" s="17"/>
      <c r="H47" s="17"/>
      <c r="I47" s="17"/>
      <c r="J47" s="17"/>
      <c r="K47" s="17"/>
      <c r="L47" s="17"/>
      <c r="M47" s="16"/>
    </row>
    <row r="48" spans="2:13"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125</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125</v>
      </c>
      <c r="G51" s="5"/>
      <c r="H51" s="5"/>
      <c r="I51" s="5"/>
      <c r="J51" s="5"/>
      <c r="K51" s="5"/>
      <c r="L51" s="5"/>
      <c r="M51" s="4"/>
    </row>
    <row r="52" spans="2:13" ht="15.75" thickBot="1" x14ac:dyDescent="0.3">
      <c r="B52" s="7" t="s">
        <v>59</v>
      </c>
      <c r="C52" s="5"/>
      <c r="D52" s="5"/>
      <c r="E52" s="12">
        <v>0</v>
      </c>
      <c r="F52" s="90" t="s">
        <v>125</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85" zoomScaleNormal="85"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116</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113</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119</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121</v>
      </c>
      <c r="C11" s="20"/>
      <c r="D11" s="20"/>
      <c r="E11" s="31" t="s">
        <v>33</v>
      </c>
      <c r="F11" s="31" t="s">
        <v>32</v>
      </c>
      <c r="G11" s="31" t="s">
        <v>31</v>
      </c>
      <c r="H11" s="31" t="s">
        <v>30</v>
      </c>
      <c r="I11" s="31" t="s">
        <v>29</v>
      </c>
      <c r="J11" s="5"/>
      <c r="K11" s="5"/>
      <c r="L11" s="5"/>
      <c r="M11" s="4"/>
    </row>
    <row r="12" spans="2:17" x14ac:dyDescent="0.25">
      <c r="B12" s="7" t="s">
        <v>118</v>
      </c>
      <c r="C12" s="5"/>
      <c r="D12" s="5"/>
      <c r="E12" s="51">
        <v>-0.17935763977818209</v>
      </c>
      <c r="F12" s="51">
        <v>2.9990812489034679E-2</v>
      </c>
      <c r="G12" s="51">
        <v>4.1122656369614097E-2</v>
      </c>
      <c r="H12" s="51">
        <v>8.5138805135895002E-2</v>
      </c>
      <c r="I12" s="52">
        <v>8.5402917375557275E-2</v>
      </c>
      <c r="J12" s="5"/>
      <c r="K12" s="5"/>
      <c r="L12" s="5"/>
      <c r="M12" s="4"/>
    </row>
    <row r="13" spans="2:17" x14ac:dyDescent="0.25">
      <c r="B13" s="11"/>
      <c r="C13" s="10"/>
      <c r="D13" s="10"/>
      <c r="E13" s="10"/>
      <c r="F13" s="10"/>
      <c r="G13" s="10"/>
      <c r="H13" s="10"/>
      <c r="I13" s="10"/>
      <c r="J13" s="10"/>
      <c r="K13" s="10"/>
      <c r="L13" s="10"/>
      <c r="M13" s="9"/>
    </row>
    <row r="14" spans="2:17" x14ac:dyDescent="0.25">
      <c r="B14" s="8" t="s">
        <v>122</v>
      </c>
      <c r="C14" s="20"/>
      <c r="D14" s="20"/>
      <c r="E14" s="31" t="s">
        <v>4</v>
      </c>
      <c r="F14" s="31" t="s">
        <v>15</v>
      </c>
      <c r="G14" s="31" t="s">
        <v>14</v>
      </c>
      <c r="H14" s="31" t="s">
        <v>13</v>
      </c>
      <c r="I14" s="31" t="s">
        <v>12</v>
      </c>
      <c r="J14" s="20"/>
      <c r="K14" s="20"/>
      <c r="L14" s="31" t="s">
        <v>9</v>
      </c>
      <c r="M14" s="4"/>
    </row>
    <row r="15" spans="2:17" x14ac:dyDescent="0.25">
      <c r="B15" s="7" t="s">
        <v>27</v>
      </c>
      <c r="C15" s="5"/>
      <c r="D15" s="5"/>
      <c r="E15" s="30">
        <v>414644461.33999997</v>
      </c>
      <c r="F15" s="30">
        <v>408134138.78000009</v>
      </c>
      <c r="G15" s="29"/>
      <c r="H15" s="29"/>
      <c r="I15" s="28"/>
      <c r="J15" s="5"/>
      <c r="K15" s="5"/>
      <c r="L15" s="15"/>
      <c r="M15" s="4"/>
    </row>
    <row r="16" spans="2:17" x14ac:dyDescent="0.25">
      <c r="B16" s="7" t="s">
        <v>26</v>
      </c>
      <c r="C16" s="5"/>
      <c r="D16" s="5"/>
      <c r="E16" s="30">
        <v>288249916.79000002</v>
      </c>
      <c r="F16" s="27">
        <v>281957439.17000031</v>
      </c>
      <c r="G16" s="26"/>
      <c r="H16" s="26"/>
      <c r="I16" s="25"/>
      <c r="J16" s="5"/>
      <c r="K16" s="5"/>
      <c r="L16" s="14"/>
      <c r="M16" s="4"/>
    </row>
    <row r="17" spans="2:13" x14ac:dyDescent="0.25">
      <c r="B17" s="7" t="s">
        <v>25</v>
      </c>
      <c r="C17" s="5"/>
      <c r="D17" s="5"/>
      <c r="E17" s="24">
        <v>70094336.480000004</v>
      </c>
      <c r="F17" s="27">
        <v>70094336.480000004</v>
      </c>
      <c r="G17" s="26"/>
      <c r="H17" s="26"/>
      <c r="I17" s="25"/>
      <c r="J17" s="5"/>
      <c r="K17" s="5"/>
      <c r="L17" s="14"/>
      <c r="M17" s="4"/>
    </row>
    <row r="18" spans="2:13" x14ac:dyDescent="0.25">
      <c r="B18" s="7" t="s">
        <v>24</v>
      </c>
      <c r="C18" s="5"/>
      <c r="D18" s="5"/>
      <c r="E18" s="24">
        <v>95045329.140000001</v>
      </c>
      <c r="F18" s="27">
        <v>95045329.140000001</v>
      </c>
      <c r="G18" s="22"/>
      <c r="H18" s="22"/>
      <c r="I18" s="21"/>
      <c r="J18" s="5"/>
      <c r="K18" s="5"/>
      <c r="L18" s="89"/>
      <c r="M18" s="4"/>
    </row>
    <row r="19" spans="2:13" x14ac:dyDescent="0.25">
      <c r="B19" s="7" t="s">
        <v>23</v>
      </c>
      <c r="C19" s="5"/>
      <c r="D19" s="5"/>
      <c r="E19" s="32">
        <v>0.19944486301478453</v>
      </c>
      <c r="F19" s="32"/>
      <c r="G19" s="32"/>
      <c r="H19" s="32"/>
      <c r="I19" s="32"/>
      <c r="J19" s="5"/>
      <c r="K19" s="5"/>
      <c r="L19" s="32"/>
      <c r="M19" s="4"/>
    </row>
    <row r="20" spans="2:13" x14ac:dyDescent="0.25">
      <c r="B20" s="11"/>
      <c r="C20" s="10"/>
      <c r="D20" s="70"/>
      <c r="E20" s="10"/>
      <c r="F20" s="10"/>
      <c r="G20" s="10"/>
      <c r="H20" s="10"/>
      <c r="I20" s="10"/>
      <c r="J20" s="10"/>
      <c r="K20" s="10"/>
      <c r="L20" s="10"/>
      <c r="M20" s="9"/>
    </row>
    <row r="21" spans="2:13" x14ac:dyDescent="0.25">
      <c r="B21" s="8" t="s">
        <v>22</v>
      </c>
      <c r="C21" s="5"/>
      <c r="D21" s="31" t="s">
        <v>123</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9">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3" t="s">
        <v>79</v>
      </c>
      <c r="C26" s="64"/>
      <c r="D26" s="65" t="s">
        <v>62</v>
      </c>
      <c r="E26" s="66" t="s">
        <v>80</v>
      </c>
      <c r="F26" s="66"/>
      <c r="G26" s="65"/>
      <c r="H26" s="65"/>
      <c r="I26" s="65"/>
      <c r="J26" s="65"/>
      <c r="K26" s="64"/>
      <c r="L26" s="67"/>
      <c r="M26" s="68"/>
    </row>
    <row r="27" spans="2:13" ht="15.75" thickBot="1" x14ac:dyDescent="0.3">
      <c r="B27" s="69" t="s">
        <v>63</v>
      </c>
      <c r="C27" s="67"/>
      <c r="D27" s="74"/>
      <c r="E27" s="73"/>
      <c r="F27" s="65"/>
      <c r="G27" s="65"/>
      <c r="H27" s="65"/>
      <c r="I27" s="65"/>
      <c r="J27" s="65"/>
      <c r="K27" s="64"/>
      <c r="L27" s="67"/>
      <c r="M27" s="68"/>
    </row>
    <row r="28" spans="2:13" ht="15.75" thickTop="1" x14ac:dyDescent="0.25">
      <c r="B28" s="11"/>
      <c r="C28" s="10"/>
      <c r="D28" s="78"/>
      <c r="E28" s="10"/>
      <c r="F28" s="10"/>
      <c r="G28" s="10"/>
      <c r="H28" s="10"/>
      <c r="I28" s="10"/>
      <c r="J28" s="10"/>
      <c r="K28" s="10"/>
      <c r="L28" s="10"/>
      <c r="M28" s="9"/>
    </row>
    <row r="29" spans="2:13" x14ac:dyDescent="0.25">
      <c r="B29" s="8" t="s">
        <v>56</v>
      </c>
      <c r="C29" s="5"/>
      <c r="D29" s="75" t="s">
        <v>62</v>
      </c>
      <c r="E29" s="31" t="s">
        <v>4</v>
      </c>
      <c r="F29" s="5"/>
      <c r="G29" s="5"/>
      <c r="H29" s="5"/>
      <c r="I29" s="5"/>
      <c r="J29" s="5"/>
      <c r="K29" s="5"/>
      <c r="L29" s="5"/>
      <c r="M29" s="4"/>
    </row>
    <row r="30" spans="2:13" x14ac:dyDescent="0.25">
      <c r="B30" s="7" t="s">
        <v>97</v>
      </c>
      <c r="C30" s="5"/>
      <c r="D30" s="76"/>
      <c r="E30" s="80">
        <v>7.4999999999999997E-3</v>
      </c>
      <c r="F30" s="5"/>
      <c r="G30" s="5"/>
      <c r="H30" s="5"/>
      <c r="I30" s="5"/>
      <c r="J30" s="5"/>
      <c r="K30" s="5"/>
      <c r="L30" s="5"/>
      <c r="M30" s="4"/>
    </row>
    <row r="31" spans="2:13" x14ac:dyDescent="0.25">
      <c r="B31" s="7" t="s">
        <v>55</v>
      </c>
      <c r="C31" s="5"/>
      <c r="D31" s="76"/>
      <c r="E31" s="81">
        <v>9.5099999999999699E-4</v>
      </c>
      <c r="F31" s="5"/>
      <c r="G31" s="5"/>
      <c r="H31" s="5"/>
      <c r="I31" s="5"/>
      <c r="J31" s="5"/>
      <c r="K31" s="5"/>
      <c r="L31" s="5"/>
      <c r="M31" s="4"/>
    </row>
    <row r="32" spans="2:13" x14ac:dyDescent="0.25">
      <c r="B32" s="7" t="s">
        <v>50</v>
      </c>
      <c r="C32" s="5"/>
      <c r="D32" s="76"/>
      <c r="E32" s="82">
        <v>0</v>
      </c>
      <c r="F32" s="5"/>
      <c r="G32" s="5"/>
      <c r="H32" s="5"/>
      <c r="I32" s="5"/>
      <c r="J32" s="5"/>
      <c r="K32" s="5"/>
      <c r="L32" s="5"/>
      <c r="M32" s="4"/>
    </row>
    <row r="33" spans="2:13" ht="15.75" thickBot="1" x14ac:dyDescent="0.3">
      <c r="B33" s="8" t="s">
        <v>77</v>
      </c>
      <c r="C33" s="20"/>
      <c r="D33" s="77">
        <f>E33*$D$27</f>
        <v>0</v>
      </c>
      <c r="E33" s="83">
        <v>8.4509999999999967E-3</v>
      </c>
      <c r="F33" s="5"/>
      <c r="G33" s="5"/>
      <c r="H33" s="5"/>
      <c r="I33" s="5"/>
      <c r="J33" s="5"/>
      <c r="K33" s="5"/>
      <c r="L33" s="5"/>
      <c r="M33" s="4"/>
    </row>
    <row r="34" spans="2:13" ht="15.75" thickTop="1" x14ac:dyDescent="0.25">
      <c r="B34" s="11"/>
      <c r="C34" s="10"/>
      <c r="D34" s="78"/>
      <c r="E34" s="10"/>
      <c r="F34" s="10"/>
      <c r="G34" s="10"/>
      <c r="H34" s="10"/>
      <c r="I34" s="10"/>
      <c r="J34" s="10"/>
      <c r="K34" s="10"/>
      <c r="L34" s="10"/>
      <c r="M34" s="9"/>
    </row>
    <row r="35" spans="2:13" x14ac:dyDescent="0.25">
      <c r="B35" s="8" t="s">
        <v>17</v>
      </c>
      <c r="C35" s="5"/>
      <c r="D35" s="75" t="s">
        <v>62</v>
      </c>
      <c r="E35" s="31" t="s">
        <v>4</v>
      </c>
      <c r="F35" s="5"/>
      <c r="G35" s="5"/>
      <c r="H35" s="5"/>
      <c r="I35" s="5"/>
      <c r="J35" s="5"/>
      <c r="K35" s="5"/>
      <c r="L35" s="5"/>
      <c r="M35" s="4"/>
    </row>
    <row r="36" spans="2:13" ht="15.75" thickBot="1" x14ac:dyDescent="0.3">
      <c r="B36" s="7" t="s">
        <v>17</v>
      </c>
      <c r="C36" s="5"/>
      <c r="D36" s="77">
        <f>E36*$D$27</f>
        <v>0</v>
      </c>
      <c r="E36" s="84">
        <v>0</v>
      </c>
      <c r="F36" s="5"/>
      <c r="G36" s="5"/>
      <c r="H36" s="5"/>
      <c r="I36" s="5"/>
      <c r="J36" s="5"/>
      <c r="K36" s="5"/>
      <c r="L36" s="5"/>
      <c r="M36" s="4"/>
    </row>
    <row r="37" spans="2:13" ht="15.75" thickTop="1" x14ac:dyDescent="0.25">
      <c r="B37" s="11"/>
      <c r="C37" s="10"/>
      <c r="D37" s="78"/>
      <c r="E37" s="10"/>
      <c r="F37" s="10"/>
      <c r="G37" s="10"/>
      <c r="H37" s="10"/>
      <c r="I37" s="10"/>
      <c r="J37" s="10"/>
      <c r="K37" s="10"/>
      <c r="L37" s="10"/>
      <c r="M37" s="9"/>
    </row>
    <row r="38" spans="2:13" x14ac:dyDescent="0.25">
      <c r="B38" s="8" t="s">
        <v>16</v>
      </c>
      <c r="C38" s="20"/>
      <c r="D38" s="75" t="s">
        <v>62</v>
      </c>
      <c r="E38" s="31" t="s">
        <v>4</v>
      </c>
      <c r="F38" s="31" t="s">
        <v>15</v>
      </c>
      <c r="G38" s="31" t="s">
        <v>14</v>
      </c>
      <c r="H38" s="31" t="s">
        <v>13</v>
      </c>
      <c r="I38" s="31" t="s">
        <v>12</v>
      </c>
      <c r="J38" s="31" t="s">
        <v>11</v>
      </c>
      <c r="K38" s="31" t="s">
        <v>10</v>
      </c>
      <c r="L38" s="31" t="s">
        <v>9</v>
      </c>
      <c r="M38" s="4"/>
    </row>
    <row r="39" spans="2:13" x14ac:dyDescent="0.25">
      <c r="B39" s="7" t="s">
        <v>8</v>
      </c>
      <c r="C39" s="5"/>
      <c r="D39" s="76"/>
      <c r="E39" s="85">
        <v>1.4124605970669281E-4</v>
      </c>
      <c r="F39" s="53">
        <v>1.4124605970669281E-4</v>
      </c>
      <c r="G39" s="54"/>
      <c r="H39" s="54"/>
      <c r="I39" s="54"/>
      <c r="J39" s="54"/>
      <c r="K39" s="54"/>
      <c r="L39" s="55"/>
      <c r="M39" s="4"/>
    </row>
    <row r="40" spans="2:13" x14ac:dyDescent="0.25">
      <c r="B40" s="7" t="s">
        <v>7</v>
      </c>
      <c r="C40" s="5"/>
      <c r="D40" s="76"/>
      <c r="E40" s="85">
        <v>2.792540533961472E-4</v>
      </c>
      <c r="F40" s="56">
        <v>2.792540533961472E-4</v>
      </c>
      <c r="G40" s="57"/>
      <c r="H40" s="57"/>
      <c r="I40" s="57"/>
      <c r="J40" s="57"/>
      <c r="K40" s="57"/>
      <c r="L40" s="58"/>
      <c r="M40" s="4"/>
    </row>
    <row r="41" spans="2:13" x14ac:dyDescent="0.25">
      <c r="B41" s="7" t="s">
        <v>78</v>
      </c>
      <c r="C41" s="5"/>
      <c r="D41" s="76"/>
      <c r="E41" s="85">
        <v>-7.3467217821995693E-4</v>
      </c>
      <c r="F41" s="56">
        <v>-7.3467217821995693E-4</v>
      </c>
      <c r="G41" s="57"/>
      <c r="H41" s="57"/>
      <c r="I41" s="57"/>
      <c r="J41" s="57"/>
      <c r="K41" s="57"/>
      <c r="L41" s="58"/>
      <c r="M41" s="4"/>
    </row>
    <row r="42" spans="2:13" x14ac:dyDescent="0.25">
      <c r="B42" s="7" t="s">
        <v>6</v>
      </c>
      <c r="C42" s="5"/>
      <c r="D42" s="76"/>
      <c r="E42" s="85">
        <v>0</v>
      </c>
      <c r="F42" s="56">
        <v>0</v>
      </c>
      <c r="G42" s="57"/>
      <c r="H42" s="57"/>
      <c r="I42" s="57"/>
      <c r="J42" s="57"/>
      <c r="K42" s="57"/>
      <c r="L42" s="58"/>
      <c r="M42" s="4"/>
    </row>
    <row r="43" spans="2:13" x14ac:dyDescent="0.25">
      <c r="B43" s="7" t="s">
        <v>53</v>
      </c>
      <c r="C43" s="5"/>
      <c r="D43" s="76"/>
      <c r="E43" s="85">
        <v>0</v>
      </c>
      <c r="F43" s="56">
        <v>0</v>
      </c>
      <c r="G43" s="57"/>
      <c r="H43" s="57"/>
      <c r="I43" s="57"/>
      <c r="J43" s="57"/>
      <c r="K43" s="57"/>
      <c r="L43" s="58"/>
      <c r="M43" s="4"/>
    </row>
    <row r="44" spans="2:13" x14ac:dyDescent="0.25">
      <c r="B44" s="7" t="s">
        <v>5</v>
      </c>
      <c r="C44" s="5"/>
      <c r="D44" s="76"/>
      <c r="E44" s="85">
        <v>0</v>
      </c>
      <c r="F44" s="59">
        <v>0</v>
      </c>
      <c r="G44" s="60"/>
      <c r="H44" s="60"/>
      <c r="I44" s="60"/>
      <c r="J44" s="60"/>
      <c r="K44" s="60"/>
      <c r="L44" s="61"/>
      <c r="M44" s="4"/>
    </row>
    <row r="45" spans="2:13" x14ac:dyDescent="0.25">
      <c r="B45" s="7" t="s">
        <v>58</v>
      </c>
      <c r="C45" s="5"/>
      <c r="D45" s="76"/>
      <c r="E45" s="59">
        <v>0</v>
      </c>
      <c r="F45" s="5"/>
      <c r="G45" s="5"/>
      <c r="H45" s="5"/>
      <c r="I45" s="5"/>
      <c r="J45" s="5"/>
      <c r="K45" s="5"/>
      <c r="L45" s="5"/>
      <c r="M45" s="4"/>
    </row>
    <row r="46" spans="2:13" ht="15.75" thickBot="1" x14ac:dyDescent="0.3">
      <c r="B46" s="8" t="s">
        <v>57</v>
      </c>
      <c r="C46" s="20"/>
      <c r="D46" s="77">
        <f>E46*$D$27</f>
        <v>0</v>
      </c>
      <c r="E46" s="83">
        <v>-3.1417206511711693E-4</v>
      </c>
      <c r="F46" s="62">
        <v>-3.1417206511711693E-4</v>
      </c>
      <c r="G46" s="62">
        <v>0</v>
      </c>
      <c r="H46" s="62">
        <v>0</v>
      </c>
      <c r="I46" s="62">
        <v>0</v>
      </c>
      <c r="J46" s="62">
        <v>0</v>
      </c>
      <c r="K46" s="62">
        <v>0</v>
      </c>
      <c r="L46" s="62">
        <v>0</v>
      </c>
      <c r="M46" s="4"/>
    </row>
    <row r="47" spans="2:13" ht="15.75" thickTop="1" x14ac:dyDescent="0.25">
      <c r="B47" s="18"/>
      <c r="C47" s="17"/>
      <c r="D47" s="72"/>
      <c r="E47" s="17"/>
      <c r="F47" s="17"/>
      <c r="G47" s="17"/>
      <c r="H47" s="17"/>
      <c r="I47" s="17"/>
      <c r="J47" s="17"/>
      <c r="K47" s="17"/>
      <c r="L47" s="17"/>
      <c r="M47" s="16"/>
    </row>
    <row r="48" spans="2:13"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125</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125</v>
      </c>
      <c r="G51" s="5"/>
      <c r="H51" s="5"/>
      <c r="I51" s="5"/>
      <c r="J51" s="5"/>
      <c r="K51" s="5"/>
      <c r="L51" s="5"/>
      <c r="M51" s="4"/>
    </row>
    <row r="52" spans="2:13" ht="15.75" thickBot="1" x14ac:dyDescent="0.3">
      <c r="B52" s="7" t="s">
        <v>59</v>
      </c>
      <c r="C52" s="5"/>
      <c r="D52" s="5"/>
      <c r="E52" s="12">
        <v>0</v>
      </c>
      <c r="F52" s="90" t="s">
        <v>125</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85" zoomScaleNormal="85"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124</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119</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121</v>
      </c>
      <c r="C11" s="20"/>
      <c r="D11" s="20"/>
      <c r="E11" s="31" t="s">
        <v>33</v>
      </c>
      <c r="F11" s="31" t="s">
        <v>32</v>
      </c>
      <c r="G11" s="31" t="s">
        <v>31</v>
      </c>
      <c r="H11" s="31" t="s">
        <v>30</v>
      </c>
      <c r="I11" s="31" t="s">
        <v>29</v>
      </c>
      <c r="J11" s="5"/>
      <c r="K11" s="5"/>
      <c r="L11" s="5"/>
      <c r="M11" s="4"/>
    </row>
    <row r="12" spans="2:17" x14ac:dyDescent="0.25">
      <c r="B12" s="7" t="s">
        <v>118</v>
      </c>
      <c r="C12" s="5"/>
      <c r="D12" s="5"/>
      <c r="E12" s="97">
        <v>-0.17906336088154273</v>
      </c>
      <c r="F12" s="51">
        <v>2.9952434004886008E-2</v>
      </c>
      <c r="G12" s="51"/>
      <c r="H12" s="51"/>
      <c r="I12" s="52">
        <v>3.9788764028934054E-2</v>
      </c>
      <c r="J12" s="5"/>
      <c r="K12" s="5"/>
      <c r="L12" s="5"/>
      <c r="M12" s="4"/>
    </row>
    <row r="13" spans="2:17" x14ac:dyDescent="0.25">
      <c r="B13" s="11"/>
      <c r="C13" s="10"/>
      <c r="D13" s="10"/>
      <c r="E13" s="10"/>
      <c r="F13" s="10"/>
      <c r="G13" s="10"/>
      <c r="H13" s="10"/>
      <c r="I13" s="10"/>
      <c r="J13" s="10"/>
      <c r="K13" s="10"/>
      <c r="L13" s="10"/>
      <c r="M13" s="9"/>
    </row>
    <row r="14" spans="2:17" x14ac:dyDescent="0.25">
      <c r="B14" s="8" t="s">
        <v>122</v>
      </c>
      <c r="C14" s="20"/>
      <c r="D14" s="20"/>
      <c r="E14" s="31" t="s">
        <v>4</v>
      </c>
      <c r="F14" s="31" t="s">
        <v>15</v>
      </c>
      <c r="G14" s="31" t="s">
        <v>14</v>
      </c>
      <c r="H14" s="31" t="s">
        <v>13</v>
      </c>
      <c r="I14" s="31" t="s">
        <v>12</v>
      </c>
      <c r="J14" s="20"/>
      <c r="K14" s="20"/>
      <c r="L14" s="31" t="s">
        <v>9</v>
      </c>
      <c r="M14" s="4"/>
      <c r="N14" s="94"/>
    </row>
    <row r="15" spans="2:17" x14ac:dyDescent="0.25">
      <c r="B15" s="7" t="s">
        <v>27</v>
      </c>
      <c r="C15" s="5"/>
      <c r="D15" s="5"/>
      <c r="E15" s="30">
        <v>414644461.33999997</v>
      </c>
      <c r="F15" s="30">
        <v>408134138.78000009</v>
      </c>
      <c r="G15" s="30"/>
      <c r="H15" s="29"/>
      <c r="I15" s="28"/>
      <c r="J15" s="5"/>
      <c r="K15" s="5"/>
      <c r="L15" s="15"/>
      <c r="M15" s="4"/>
      <c r="N15" s="95"/>
      <c r="O15" s="93"/>
    </row>
    <row r="16" spans="2:17" x14ac:dyDescent="0.25">
      <c r="B16" s="7" t="s">
        <v>26</v>
      </c>
      <c r="C16" s="5"/>
      <c r="D16" s="5"/>
      <c r="E16" s="30">
        <v>288249916.79000002</v>
      </c>
      <c r="F16" s="27">
        <v>281957439.17000031</v>
      </c>
      <c r="G16" s="27"/>
      <c r="H16" s="26"/>
      <c r="I16" s="25"/>
      <c r="J16" s="5"/>
      <c r="K16" s="5"/>
      <c r="L16" s="14"/>
      <c r="M16" s="4"/>
      <c r="N16" s="95"/>
      <c r="O16" s="93"/>
    </row>
    <row r="17" spans="2:13" x14ac:dyDescent="0.25">
      <c r="B17" s="7" t="s">
        <v>25</v>
      </c>
      <c r="C17" s="5"/>
      <c r="D17" s="5"/>
      <c r="E17" s="24">
        <v>70094336.480000004</v>
      </c>
      <c r="F17" s="27">
        <v>70094336.480000004</v>
      </c>
      <c r="G17" s="26"/>
      <c r="H17" s="26"/>
      <c r="I17" s="25"/>
      <c r="J17" s="5"/>
      <c r="K17" s="5"/>
      <c r="L17" s="14"/>
      <c r="M17" s="4"/>
    </row>
    <row r="18" spans="2:13" x14ac:dyDescent="0.25">
      <c r="B18" s="7" t="s">
        <v>24</v>
      </c>
      <c r="C18" s="5"/>
      <c r="D18" s="5"/>
      <c r="E18" s="24">
        <v>95045329.140000001</v>
      </c>
      <c r="F18" s="27">
        <v>95045329.140000001</v>
      </c>
      <c r="G18" s="22"/>
      <c r="H18" s="22"/>
      <c r="I18" s="21"/>
      <c r="J18" s="5"/>
      <c r="K18" s="5"/>
      <c r="L18" s="89"/>
      <c r="M18" s="4"/>
    </row>
    <row r="19" spans="2:13" x14ac:dyDescent="0.25">
      <c r="B19" s="7" t="s">
        <v>23</v>
      </c>
      <c r="C19" s="5"/>
      <c r="D19" s="5"/>
      <c r="E19" s="32">
        <v>0.19944486301478453</v>
      </c>
      <c r="F19" s="32"/>
      <c r="G19" s="32"/>
      <c r="H19" s="32"/>
      <c r="I19" s="32"/>
      <c r="J19" s="5"/>
      <c r="K19" s="5"/>
      <c r="L19" s="32"/>
      <c r="M19" s="4"/>
    </row>
    <row r="20" spans="2:13" x14ac:dyDescent="0.25">
      <c r="B20" s="11"/>
      <c r="C20" s="10"/>
      <c r="D20" s="70"/>
      <c r="E20" s="10"/>
      <c r="F20" s="10"/>
      <c r="G20" s="10"/>
      <c r="H20" s="10"/>
      <c r="I20" s="10"/>
      <c r="J20" s="10"/>
      <c r="K20" s="10"/>
      <c r="L20" s="10"/>
      <c r="M20" s="9"/>
    </row>
    <row r="21" spans="2:13" x14ac:dyDescent="0.25">
      <c r="B21" s="8" t="s">
        <v>22</v>
      </c>
      <c r="C21" s="5"/>
      <c r="D21" s="31" t="s">
        <v>123</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9">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3" t="s">
        <v>79</v>
      </c>
      <c r="C26" s="64"/>
      <c r="D26" s="65" t="s">
        <v>62</v>
      </c>
      <c r="E26" s="66" t="s">
        <v>80</v>
      </c>
      <c r="F26" s="66"/>
      <c r="G26" s="65"/>
      <c r="H26" s="65"/>
      <c r="I26" s="65"/>
      <c r="J26" s="65"/>
      <c r="K26" s="64"/>
      <c r="L26" s="67"/>
      <c r="M26" s="68"/>
    </row>
    <row r="27" spans="2:13" ht="15.75" thickBot="1" x14ac:dyDescent="0.3">
      <c r="B27" s="69" t="s">
        <v>63</v>
      </c>
      <c r="C27" s="67"/>
      <c r="D27" s="74"/>
      <c r="E27" s="73"/>
      <c r="F27" s="65"/>
      <c r="G27" s="65"/>
      <c r="H27" s="65"/>
      <c r="I27" s="65"/>
      <c r="J27" s="65"/>
      <c r="K27" s="64"/>
      <c r="L27" s="67"/>
      <c r="M27" s="68"/>
    </row>
    <row r="28" spans="2:13" ht="15.75" thickTop="1" x14ac:dyDescent="0.25">
      <c r="B28" s="11"/>
      <c r="C28" s="10"/>
      <c r="D28" s="78"/>
      <c r="E28" s="10"/>
      <c r="F28" s="10"/>
      <c r="G28" s="10"/>
      <c r="H28" s="10"/>
      <c r="I28" s="10"/>
      <c r="J28" s="10"/>
      <c r="K28" s="10"/>
      <c r="L28" s="10"/>
      <c r="M28" s="9"/>
    </row>
    <row r="29" spans="2:13" x14ac:dyDescent="0.25">
      <c r="B29" s="8" t="s">
        <v>56</v>
      </c>
      <c r="C29" s="5"/>
      <c r="D29" s="75" t="s">
        <v>62</v>
      </c>
      <c r="E29" s="31" t="s">
        <v>4</v>
      </c>
      <c r="F29" s="5"/>
      <c r="G29" s="5"/>
      <c r="H29" s="5"/>
      <c r="I29" s="5"/>
      <c r="J29" s="5"/>
      <c r="K29" s="5"/>
      <c r="L29" s="5"/>
      <c r="M29" s="4"/>
    </row>
    <row r="30" spans="2:13" x14ac:dyDescent="0.25">
      <c r="B30" s="7" t="s">
        <v>97</v>
      </c>
      <c r="C30" s="5"/>
      <c r="D30" s="76"/>
      <c r="E30" s="80">
        <v>7.5009999999999999E-3</v>
      </c>
      <c r="F30" s="5"/>
      <c r="G30" s="5"/>
      <c r="H30" s="5"/>
      <c r="I30" s="5"/>
      <c r="J30" s="5"/>
      <c r="K30" s="5"/>
      <c r="L30" s="5"/>
      <c r="M30" s="4"/>
    </row>
    <row r="31" spans="2:13" x14ac:dyDescent="0.25">
      <c r="B31" s="7" t="s">
        <v>55</v>
      </c>
      <c r="C31" s="5"/>
      <c r="D31" s="76"/>
      <c r="E31" s="81">
        <v>9.5099999999999785E-4</v>
      </c>
      <c r="F31" s="5"/>
      <c r="G31" s="5"/>
      <c r="H31" s="5"/>
      <c r="I31" s="5"/>
      <c r="J31" s="5"/>
      <c r="K31" s="5"/>
      <c r="L31" s="5"/>
      <c r="M31" s="4"/>
    </row>
    <row r="32" spans="2:13" x14ac:dyDescent="0.25">
      <c r="B32" s="7" t="s">
        <v>50</v>
      </c>
      <c r="C32" s="5"/>
      <c r="D32" s="76"/>
      <c r="E32" s="82">
        <v>0</v>
      </c>
      <c r="F32" s="5"/>
      <c r="G32" s="5"/>
      <c r="H32" s="5"/>
      <c r="I32" s="5"/>
      <c r="J32" s="5"/>
      <c r="K32" s="5"/>
      <c r="L32" s="5"/>
      <c r="M32" s="4"/>
    </row>
    <row r="33" spans="2:13" ht="15.75" thickBot="1" x14ac:dyDescent="0.3">
      <c r="B33" s="8" t="s">
        <v>77</v>
      </c>
      <c r="C33" s="20"/>
      <c r="D33" s="77">
        <f>E33*$D$27</f>
        <v>0</v>
      </c>
      <c r="E33" s="83">
        <v>8.4519999999999977E-3</v>
      </c>
      <c r="F33" s="5"/>
      <c r="G33" s="5"/>
      <c r="H33" s="5"/>
      <c r="I33" s="5"/>
      <c r="J33" s="5"/>
      <c r="K33" s="5"/>
      <c r="L33" s="5"/>
      <c r="M33" s="4"/>
    </row>
    <row r="34" spans="2:13" ht="15.75" thickTop="1" x14ac:dyDescent="0.25">
      <c r="B34" s="11"/>
      <c r="C34" s="10"/>
      <c r="D34" s="78"/>
      <c r="E34" s="10"/>
      <c r="F34" s="10"/>
      <c r="G34" s="10"/>
      <c r="H34" s="10"/>
      <c r="I34" s="10"/>
      <c r="J34" s="10"/>
      <c r="K34" s="10"/>
      <c r="L34" s="10"/>
      <c r="M34" s="9"/>
    </row>
    <row r="35" spans="2:13" x14ac:dyDescent="0.25">
      <c r="B35" s="8" t="s">
        <v>17</v>
      </c>
      <c r="C35" s="5"/>
      <c r="D35" s="75" t="s">
        <v>62</v>
      </c>
      <c r="E35" s="31" t="s">
        <v>4</v>
      </c>
      <c r="F35" s="5"/>
      <c r="G35" s="5"/>
      <c r="H35" s="5"/>
      <c r="I35" s="5"/>
      <c r="J35" s="5"/>
      <c r="K35" s="5"/>
      <c r="L35" s="5"/>
      <c r="M35" s="4"/>
    </row>
    <row r="36" spans="2:13" ht="15.75" thickBot="1" x14ac:dyDescent="0.3">
      <c r="B36" s="7" t="s">
        <v>17</v>
      </c>
      <c r="C36" s="5"/>
      <c r="D36" s="77">
        <f>E36*$D$27</f>
        <v>0</v>
      </c>
      <c r="E36" s="84">
        <v>0</v>
      </c>
      <c r="F36" s="5"/>
      <c r="G36" s="5"/>
      <c r="H36" s="5"/>
      <c r="I36" s="5"/>
      <c r="J36" s="5"/>
      <c r="K36" s="5"/>
      <c r="L36" s="5"/>
      <c r="M36" s="4"/>
    </row>
    <row r="37" spans="2:13" ht="15.75" thickTop="1" x14ac:dyDescent="0.25">
      <c r="B37" s="11"/>
      <c r="C37" s="10"/>
      <c r="D37" s="78"/>
      <c r="E37" s="10"/>
      <c r="F37" s="10"/>
      <c r="G37" s="10"/>
      <c r="H37" s="10"/>
      <c r="I37" s="10"/>
      <c r="J37" s="10"/>
      <c r="K37" s="10"/>
      <c r="L37" s="10"/>
      <c r="M37" s="9"/>
    </row>
    <row r="38" spans="2:13" x14ac:dyDescent="0.25">
      <c r="B38" s="8" t="s">
        <v>16</v>
      </c>
      <c r="C38" s="20"/>
      <c r="D38" s="75" t="s">
        <v>62</v>
      </c>
      <c r="E38" s="31" t="s">
        <v>4</v>
      </c>
      <c r="F38" s="31" t="s">
        <v>15</v>
      </c>
      <c r="G38" s="31" t="s">
        <v>14</v>
      </c>
      <c r="H38" s="31" t="s">
        <v>13</v>
      </c>
      <c r="I38" s="31" t="s">
        <v>12</v>
      </c>
      <c r="J38" s="31" t="s">
        <v>11</v>
      </c>
      <c r="K38" s="31" t="s">
        <v>10</v>
      </c>
      <c r="L38" s="31" t="s">
        <v>9</v>
      </c>
      <c r="M38" s="4"/>
    </row>
    <row r="39" spans="2:13" x14ac:dyDescent="0.25">
      <c r="B39" s="7" t="s">
        <v>8</v>
      </c>
      <c r="C39" s="5"/>
      <c r="D39" s="76"/>
      <c r="E39" s="85">
        <v>1.4124605970669281E-4</v>
      </c>
      <c r="F39" s="53">
        <v>1.4124605970669281E-4</v>
      </c>
      <c r="G39" s="54"/>
      <c r="H39" s="54"/>
      <c r="I39" s="54"/>
      <c r="J39" s="54"/>
      <c r="K39" s="54"/>
      <c r="L39" s="55"/>
      <c r="M39" s="4"/>
    </row>
    <row r="40" spans="2:13" x14ac:dyDescent="0.25">
      <c r="B40" s="7" t="s">
        <v>7</v>
      </c>
      <c r="C40" s="5"/>
      <c r="D40" s="76"/>
      <c r="E40" s="85">
        <v>2.792540533961472E-4</v>
      </c>
      <c r="F40" s="56">
        <v>2.792540533961472E-4</v>
      </c>
      <c r="G40" s="57"/>
      <c r="H40" s="57"/>
      <c r="I40" s="57"/>
      <c r="J40" s="57"/>
      <c r="K40" s="57"/>
      <c r="L40" s="58"/>
      <c r="M40" s="4"/>
    </row>
    <row r="41" spans="2:13" x14ac:dyDescent="0.25">
      <c r="B41" s="7" t="s">
        <v>78</v>
      </c>
      <c r="C41" s="5"/>
      <c r="D41" s="76"/>
      <c r="E41" s="85">
        <v>-7.3467217821995693E-4</v>
      </c>
      <c r="F41" s="56">
        <v>-7.3467217821995693E-4</v>
      </c>
      <c r="G41" s="57"/>
      <c r="H41" s="57"/>
      <c r="I41" s="57"/>
      <c r="J41" s="57"/>
      <c r="K41" s="57"/>
      <c r="L41" s="58"/>
      <c r="M41" s="4"/>
    </row>
    <row r="42" spans="2:13" x14ac:dyDescent="0.25">
      <c r="B42" s="7" t="s">
        <v>6</v>
      </c>
      <c r="C42" s="5"/>
      <c r="D42" s="76"/>
      <c r="E42" s="85">
        <v>0</v>
      </c>
      <c r="F42" s="56">
        <v>0</v>
      </c>
      <c r="G42" s="57"/>
      <c r="H42" s="57"/>
      <c r="I42" s="57"/>
      <c r="J42" s="57"/>
      <c r="K42" s="57"/>
      <c r="L42" s="58"/>
      <c r="M42" s="4"/>
    </row>
    <row r="43" spans="2:13" x14ac:dyDescent="0.25">
      <c r="B43" s="7" t="s">
        <v>53</v>
      </c>
      <c r="C43" s="5"/>
      <c r="D43" s="76"/>
      <c r="E43" s="85">
        <v>0</v>
      </c>
      <c r="F43" s="56">
        <v>0</v>
      </c>
      <c r="G43" s="57"/>
      <c r="H43" s="57"/>
      <c r="I43" s="57"/>
      <c r="J43" s="57"/>
      <c r="K43" s="57"/>
      <c r="L43" s="58"/>
      <c r="M43" s="4"/>
    </row>
    <row r="44" spans="2:13" x14ac:dyDescent="0.25">
      <c r="B44" s="7" t="s">
        <v>5</v>
      </c>
      <c r="C44" s="5"/>
      <c r="D44" s="76"/>
      <c r="E44" s="85">
        <v>0</v>
      </c>
      <c r="F44" s="59">
        <v>0</v>
      </c>
      <c r="G44" s="60"/>
      <c r="H44" s="60"/>
      <c r="I44" s="60"/>
      <c r="J44" s="60"/>
      <c r="K44" s="60"/>
      <c r="L44" s="61"/>
      <c r="M44" s="4"/>
    </row>
    <row r="45" spans="2:13" x14ac:dyDescent="0.25">
      <c r="B45" s="7" t="s">
        <v>58</v>
      </c>
      <c r="C45" s="5"/>
      <c r="D45" s="76"/>
      <c r="E45" s="59">
        <v>0</v>
      </c>
      <c r="F45" s="5"/>
      <c r="G45" s="5"/>
      <c r="H45" s="5"/>
      <c r="I45" s="5"/>
      <c r="J45" s="5"/>
      <c r="K45" s="5"/>
      <c r="L45" s="5"/>
      <c r="M45" s="4"/>
    </row>
    <row r="46" spans="2:13" ht="15.75" thickBot="1" x14ac:dyDescent="0.3">
      <c r="B46" s="8" t="s">
        <v>57</v>
      </c>
      <c r="C46" s="20"/>
      <c r="D46" s="77">
        <f>E46*$D$27</f>
        <v>0</v>
      </c>
      <c r="E46" s="83">
        <v>-3.1417206511711693E-4</v>
      </c>
      <c r="F46" s="62">
        <v>-3.1417206511711693E-4</v>
      </c>
      <c r="G46" s="62">
        <v>0</v>
      </c>
      <c r="H46" s="62">
        <v>0</v>
      </c>
      <c r="I46" s="62">
        <v>0</v>
      </c>
      <c r="J46" s="62">
        <v>0</v>
      </c>
      <c r="K46" s="62">
        <v>0</v>
      </c>
      <c r="L46" s="62">
        <v>0</v>
      </c>
      <c r="M46" s="4"/>
    </row>
    <row r="47" spans="2:13" ht="15.75" thickTop="1" x14ac:dyDescent="0.25">
      <c r="B47" s="18"/>
      <c r="C47" s="17"/>
      <c r="D47" s="72"/>
      <c r="E47" s="17"/>
      <c r="F47" s="17"/>
      <c r="G47" s="17"/>
      <c r="H47" s="17"/>
      <c r="I47" s="17"/>
      <c r="J47" s="17"/>
      <c r="K47" s="17"/>
      <c r="L47" s="17"/>
      <c r="M47" s="16"/>
    </row>
    <row r="48" spans="2:13"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125</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125</v>
      </c>
      <c r="G51" s="5"/>
      <c r="H51" s="5"/>
      <c r="I51" s="5"/>
      <c r="J51" s="5"/>
      <c r="K51" s="5"/>
      <c r="L51" s="5"/>
      <c r="M51" s="4"/>
    </row>
    <row r="52" spans="2:13" ht="15.75" thickBot="1" x14ac:dyDescent="0.3">
      <c r="B52" s="7" t="s">
        <v>59</v>
      </c>
      <c r="C52" s="5"/>
      <c r="D52" s="5"/>
      <c r="E52" s="12">
        <v>0</v>
      </c>
      <c r="F52" s="90" t="s">
        <v>125</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Notes</vt:lpstr>
      <vt:lpstr>Segregated Mandate</vt:lpstr>
      <vt:lpstr>IE00BYSRYX17</vt:lpstr>
      <vt:lpstr>IE00B3Q8KY24</vt:lpstr>
      <vt:lpstr>IE00BFFK9M41</vt:lpstr>
      <vt:lpstr>Sheet6</vt:lpstr>
      <vt:lpstr>IE00B3Q8KY24!Print_Area</vt:lpstr>
      <vt:lpstr>IE00BFFK9M41!Print_Area</vt:lpstr>
      <vt:lpstr>IE00BYSRYX17!Print_Area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2023-05-25T13:27:09Z</cp:lastPrinted>
  <dcterms:created xsi:type="dcterms:W3CDTF">2016-07-29T13:57:37Z</dcterms:created>
  <dcterms:modified xsi:type="dcterms:W3CDTF">2023-05-25T15:49:40Z</dcterms:modified>
</cp:coreProperties>
</file>