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ntanaroassetmngt.sharepoint.com/sites/Company/Shared Documents/F-Drive/COMPLIANCE/31 - MiFID II/Costs &amp; Charges Template/22. Jan 2024/"/>
    </mc:Choice>
  </mc:AlternateContent>
  <xr:revisionPtr revIDLastSave="4" documentId="8_{E94F432A-52C0-4CA5-A3F2-95DAD67ECE89}" xr6:coauthVersionLast="47" xr6:coauthVersionMax="47" xr10:uidLastSave="{8CEA20DF-9EFA-4DC6-9B85-160B22A7F180}"/>
  <bookViews>
    <workbookView xWindow="25515" yWindow="75" windowWidth="25740" windowHeight="20835" tabRatio="818" firstSheet="2" activeTab="2" xr2:uid="{00000000-000D-0000-FFFF-FFFF00000000}"/>
  </bookViews>
  <sheets>
    <sheet name="Notes" sheetId="3" state="hidden" r:id="rId1"/>
    <sheet name="Segregated Mandate" sheetId="1" state="hidden" r:id="rId2"/>
    <sheet name="IE00BYWFFB63" sheetId="33" r:id="rId3"/>
    <sheet name="IE00BYWFFF02" sheetId="34" r:id="rId4"/>
    <sheet name="IE00BK5CVW95" sheetId="36" r:id="rId5"/>
    <sheet name="IE00BMYPCM06" sheetId="38" r:id="rId6"/>
    <sheet name="Sheet6" sheetId="11" state="hidden" r:id="rId7"/>
  </sheets>
  <externalReferences>
    <externalReference r:id="rId8"/>
    <externalReference r:id="rId9"/>
  </externalReferences>
  <definedNames>
    <definedName name="Cash" localSheetId="4">'[1]MSF opening valuation'!#REF!</definedName>
    <definedName name="Cash" localSheetId="5">'[1]MSF opening valuation'!#REF!</definedName>
    <definedName name="Cash" localSheetId="3">'[1]MSF opening valuation'!#REF!</definedName>
    <definedName name="Cash">#REF!</definedName>
    <definedName name="CashTotal">[2]VALUTotals!$B$9</definedName>
    <definedName name="CurrCost">[2]Currencies!$H$13</definedName>
    <definedName name="CurrMkt">[2]Currencies!$I$13</definedName>
    <definedName name="Equity" localSheetId="4">'[1]MSF opening valuation'!#REF!</definedName>
    <definedName name="Equity" localSheetId="5">'[1]MSF opening valuation'!#REF!</definedName>
    <definedName name="Equity" localSheetId="3">'[1]MSF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4">IE00BK5CVW95!$B$1:$M$53</definedName>
    <definedName name="_xlnm.Print_Area" localSheetId="5">IE00BMYPCM06!$B$1:$M$53</definedName>
    <definedName name="_xlnm.Print_Area" localSheetId="2">IE00BYWFFB63!$B$1:$M$53</definedName>
    <definedName name="_xlnm.Print_Area" localSheetId="3">IE00BYWFFF02!$B$1:$M$53</definedName>
    <definedName name="Receivables">[2]VALUTotals!$D$9</definedName>
    <definedName name="VALU_MN" localSheetId="4">'[1]MSF opening valuation'!#REF!</definedName>
    <definedName name="VALU_MN" localSheetId="5">'[1]MSF opening valuation'!#REF!</definedName>
    <definedName name="VALU_MN" localSheetId="3">'[1]MSF opening valuation'!#REF!</definedName>
    <definedName name="VALU_MN">#REF!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8" l="1"/>
  <c r="D24" i="38"/>
  <c r="D33" i="38" l="1"/>
  <c r="D46" i="38" l="1"/>
  <c r="D36" i="36" l="1"/>
  <c r="D24" i="36"/>
  <c r="D33" i="36" l="1"/>
  <c r="D36" i="34" l="1"/>
  <c r="D36" i="33"/>
  <c r="D33" i="33"/>
  <c r="D24" i="34"/>
  <c r="D24" i="33"/>
  <c r="D33" i="34" l="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6" l="1"/>
  <c r="D46" i="34" l="1"/>
  <c r="D46" i="33"/>
</calcChain>
</file>

<file path=xl/sharedStrings.xml><?xml version="1.0" encoding="utf-8"?>
<sst xmlns="http://schemas.openxmlformats.org/spreadsheetml/2006/main" count="423" uniqueCount="129">
  <si>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</si>
  <si>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</si>
  <si>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</si>
  <si>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</si>
  <si>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</si>
  <si>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</si>
  <si>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</si>
  <si>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</si>
  <si>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</si>
  <si>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</si>
  <si>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</si>
  <si>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</si>
  <si>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</si>
  <si>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</si>
  <si>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</si>
  <si>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</si>
  <si>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</si>
  <si>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</si>
  <si>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</si>
  <si>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</si>
  <si>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</si>
  <si>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</si>
  <si>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</si>
  <si>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</si>
  <si>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</si>
  <si>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</si>
  <si>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</si>
  <si>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</si>
  <si>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</si>
  <si>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</si>
  <si>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</si>
  <si>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</si>
  <si>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</si>
  <si>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</si>
  <si>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</si>
  <si>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</si>
  <si>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</si>
  <si>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</si>
  <si>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</si>
  <si>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</si>
  <si>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</si>
  <si>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</si>
  <si>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</si>
  <si>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</si>
  <si>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</si>
  <si>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</si>
  <si>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</si>
  <si>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</si>
  <si>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</si>
  <si>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</si>
  <si>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</si>
  <si>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</si>
  <si>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</si>
  <si>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</si>
  <si>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</si>
  <si>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</si>
  <si>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</si>
  <si>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</si>
  <si>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</si>
  <si>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</si>
  <si>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</si>
  <si>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</si>
  <si>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</si>
  <si>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</si>
  <si>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</si>
  <si>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</si>
  <si>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</si>
  <si>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</si>
  <si>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</si>
  <si>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</si>
  <si>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</si>
  <si>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</si>
  <si>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</si>
  <si>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</si>
  <si>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</si>
  <si>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</si>
  <si>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</si>
  <si>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</si>
  <si>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</si>
  <si>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</si>
  <si>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</si>
  <si>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</si>
  <si>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</si>
  <si>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</si>
  <si>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</si>
  <si>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</si>
  <si>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</si>
  <si>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</si>
  <si>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</si>
  <si>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</si>
  <si>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</si>
  <si>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</si>
  <si>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</si>
  <si>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</si>
  <si>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</si>
  <si>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</si>
  <si>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</si>
  <si>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</si>
  <si>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</si>
  <si>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</si>
  <si>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</si>
  <si>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</si>
  <si>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</si>
  <si>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</si>
  <si>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</si>
  <si>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</si>
  <si>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</si>
  <si>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</si>
  <si>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</si>
  <si>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</si>
  <si>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</si>
  <si>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</si>
  <si>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IE00BD37Z811</t>
  </si>
  <si>
    <t>IE00BD37Z928</t>
  </si>
  <si>
    <t>Euro Distribution Class</t>
  </si>
  <si>
    <t>Sterling Distribution Class</t>
  </si>
  <si>
    <t>Client (EUR)</t>
  </si>
  <si>
    <t>Base Currency of Fund</t>
  </si>
  <si>
    <t>Investment return (EUR, % pa)</t>
  </si>
  <si>
    <t>Investment return (GBP, % pa)</t>
  </si>
  <si>
    <t>Investment activity (Base Currency)</t>
  </si>
  <si>
    <t>Total (Base Currency)</t>
  </si>
  <si>
    <t>Montanaro Better World Fund</t>
  </si>
  <si>
    <t>SEK Institutional Accumulation Class</t>
  </si>
  <si>
    <t>Euro Accumulation Class</t>
  </si>
  <si>
    <t>Client (SEK)</t>
  </si>
  <si>
    <t>Investment return (SEK, % pa)</t>
  </si>
  <si>
    <t>Net Total return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</si>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</sst>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amily val="2"/>
    </font>
    <font>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2" fillId="0" borderId="0" applyFont="0" applyFill="0" applyBorder="0" applyAlignment="0" applyProtection="0"/>
  </cellStyleXfs>
  <cellXfs count="10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73" fontId="0" fillId="0" borderId="0" xfId="0" applyNumberFormat="1"/>
    <xf numFmtId="165" fontId="0" fillId="3" borderId="24" xfId="2" applyNumberFormat="1" applyFont="1" applyFill="1" applyBorder="1" applyAlignment="1">
      <alignment horizontal="right"/>
    </xf>
    <xf numFmtId="165" fontId="3" fillId="3" borderId="24" xfId="2" applyNumberFormat="1" applyFont="1" applyFill="1" applyBorder="1" applyAlignment="1">
      <alignment horizontal="right"/>
    </xf>
    <xf numFmtId="0" fontId="20" fillId="2" borderId="0" xfId="0" applyFont="1" applyFill="1"/>
    <xf numFmtId="165" fontId="3" fillId="3" borderId="24" xfId="2" applyNumberFormat="1" applyFont="1" applyFill="1" applyBorder="1"/>
    <xf numFmtId="165" fontId="3" fillId="3" borderId="25" xfId="2" applyNumberFormat="1" applyFont="1" applyFill="1" applyBorder="1"/>
    <xf numFmtId="10" fontId="3" fillId="0" borderId="13" xfId="2" applyNumberFormat="1" applyFont="1" applyFill="1" applyBorder="1"/>
    <xf numFmtId="10" fontId="0" fillId="0" borderId="13" xfId="2" applyNumberFormat="1" applyFont="1" applyFill="1" applyBorder="1"/>
    <xf numFmtId="10" fontId="0" fillId="0" borderId="19" xfId="2" applyNumberFormat="1" applyFont="1" applyFill="1" applyBorder="1"/>
    <xf numFmtId="10" fontId="0" fillId="0" borderId="16" xfId="2" applyNumberFormat="1" applyFont="1" applyFill="1" applyBorder="1"/>
    <xf numFmtId="10" fontId="3" fillId="0" borderId="16" xfId="2" applyNumberFormat="1" applyFont="1" applyFill="1" applyBorder="1"/>
  </cellXfs>
  <cellStyles count="24">
    <cellStyle name="Comma" xfId="1" builtinId="3"/>
    <cellStyle name="Comma 10" xfId="21" xr:uid="{00000000-0005-0000-0000-000001000000}"/>
    <cellStyle name="Comma 11" xfId="22" xr:uid="{44D9B0D1-28F9-4951-B729-9DC674064B8B}"/>
    <cellStyle name="Comma 2" xfId="6" xr:uid="{00000000-0005-0000-0000-000002000000}"/>
    <cellStyle name="Comma 3" xfId="4" xr:uid="{00000000-0005-0000-0000-000003000000}"/>
    <cellStyle name="Comma 4" xfId="8" xr:uid="{00000000-0005-0000-0000-000004000000}"/>
    <cellStyle name="Comma 5" xfId="9" xr:uid="{00000000-0005-0000-0000-000005000000}"/>
    <cellStyle name="Comma 6" xfId="11" xr:uid="{00000000-0005-0000-0000-000006000000}"/>
    <cellStyle name="Comma 7" xfId="17" xr:uid="{00000000-0005-0000-0000-000007000000}"/>
    <cellStyle name="Comma 8" xfId="18" xr:uid="{00000000-0005-0000-0000-000008000000}"/>
    <cellStyle name="Comma 9" xfId="20" xr:uid="{00000000-0005-0000-0000-00000900000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16" xr:uid="{00000000-0005-0000-0000-000012000000}"/>
    <cellStyle name="Normal 8" xfId="19" xr:uid="{00000000-0005-0000-0000-000013000000}"/>
    <cellStyle name="Percent" xfId="2" builtinId="5"/>
    <cellStyle name="Percent 2" xfId="10" xr:uid="{00000000-0005-0000-0000-000015000000}"/>
    <cellStyle name="Percent 3" xfId="5" xr:uid="{00000000-0005-0000-0000-000016000000}"/>
    <cellStyle name="Percent 3 2" xfId="23" xr:uid="{773152F6-294A-4D21-90B6-DCC9B46DED09}"/>
    <cellStyle name="Percent 4" xfId="14"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1.%20Jan%202021\Templates\MS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D37Z811"/>
      <sheetName val="IE00BD37Z928"/>
      <sheetName val="Trade Data"/>
      <sheetName val="MSF opening valuation"/>
      <sheetName val="MSF closing valuation"/>
      <sheetName val="FX &amp; Date"/>
      <sheetName val="Sheet6"/>
      <sheetName val="Sales&amp; Purchases"/>
      <sheetName val="Fee Summary "/>
      <sheetName val="Euro Select Fu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0" t="s">
        <v>87</v>
      </c>
    </row>
    <row r="30" spans="1:2" ht="60" x14ac:dyDescent="0.25">
      <c r="A30" s="49">
        <v>8</v>
      </c>
      <c r="B30" s="90" t="s">
        <v>104</v>
      </c>
    </row>
    <row r="31" spans="1:2" ht="60" x14ac:dyDescent="0.25">
      <c r="A31" s="49">
        <v>9</v>
      </c>
      <c r="B31" s="90" t="s">
        <v>72</v>
      </c>
    </row>
    <row r="32" spans="1:2" ht="30" x14ac:dyDescent="0.25">
      <c r="A32" s="49">
        <v>10</v>
      </c>
      <c r="B32" s="90" t="s">
        <v>105</v>
      </c>
    </row>
    <row r="33" spans="1:2" ht="45" x14ac:dyDescent="0.25">
      <c r="A33" s="49">
        <v>11</v>
      </c>
      <c r="B33" s="90"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8"/>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5"/>
      <c r="E40" s="85" t="str">
        <f>IF((E18+E17)=0,"",E39/(E17+E18))</f>
        <v/>
      </c>
      <c r="F40" s="85" t="str">
        <f>IF((F18+F17)=0,"",F39/(F17+F18))</f>
        <v/>
      </c>
      <c r="G40" s="85" t="str">
        <f>IF((G18+G17)=0,"",G39/(G17+G18))</f>
        <v/>
      </c>
      <c r="H40" s="85" t="str">
        <f>IF((H18+H17)=0,"",H39/(H17+H18))</f>
        <v/>
      </c>
      <c r="I40" s="32"/>
      <c r="J40" s="5"/>
      <c r="K40" s="85"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89"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89" t="str">
        <f>IF(D44=0,"%",D45/D44)</f>
        <v>%</v>
      </c>
      <c r="F45" s="5"/>
      <c r="G45" s="5"/>
      <c r="H45" s="5"/>
      <c r="I45" s="5"/>
      <c r="J45" s="5"/>
      <c r="K45" s="5"/>
      <c r="L45" s="4"/>
    </row>
    <row r="46" spans="2:12" ht="15.75" thickBot="1" x14ac:dyDescent="0.3">
      <c r="B46" s="7" t="s">
        <v>1</v>
      </c>
      <c r="C46" s="5"/>
      <c r="D46" s="12">
        <f>D44-ABS(D45)</f>
        <v>0</v>
      </c>
      <c r="E46" s="89"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7"/>
      <c r="E50" s="5"/>
      <c r="F50" s="5"/>
      <c r="G50" s="5"/>
      <c r="H50" s="5"/>
      <c r="I50" s="5"/>
      <c r="J50" s="5"/>
      <c r="K50" s="5"/>
      <c r="L50" s="4"/>
    </row>
    <row r="51" spans="2:12" x14ac:dyDescent="0.25">
      <c r="B51" s="7" t="s">
        <v>9</v>
      </c>
      <c r="C51" s="5"/>
      <c r="D51" s="13"/>
      <c r="E51" s="86" t="str">
        <f>IF(D49=0,"",D51/D49)</f>
        <v/>
      </c>
      <c r="F51" s="5"/>
      <c r="G51" s="5"/>
      <c r="H51" s="5"/>
      <c r="I51" s="5"/>
      <c r="J51" s="5"/>
      <c r="K51" s="5"/>
      <c r="L51" s="4"/>
    </row>
    <row r="52" spans="2:12" ht="15.75" thickBot="1" x14ac:dyDescent="0.3">
      <c r="B52" s="7"/>
      <c r="C52" s="5"/>
      <c r="D52" s="12">
        <f>SUM(D49:D51)</f>
        <v>0</v>
      </c>
      <c r="E52" s="86"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D27" sqref="D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112</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114</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118</v>
      </c>
      <c r="C11" s="20"/>
      <c r="D11" s="20"/>
      <c r="E11" s="31" t="s">
        <v>33</v>
      </c>
      <c r="F11" s="31" t="s">
        <v>32</v>
      </c>
      <c r="G11" s="31" t="s">
        <v>31</v>
      </c>
      <c r="H11" s="31" t="s">
        <v>30</v>
      </c>
      <c r="I11" s="31" t="s">
        <v>29</v>
      </c>
      <c r="J11" s="5"/>
      <c r="K11" s="5"/>
      <c r="L11" s="5"/>
      <c r="M11" s="4"/>
    </row>
    <row r="12" spans="2:17" x14ac:dyDescent="0.25">
      <c r="B12" s="7" t="s">
        <v>127</v>
      </c>
      <c r="C12" s="5"/>
      <c r="D12" s="5"/>
      <c r="E12" s="99">
        <v>9.770114942528707E-2</v>
      </c>
      <c r="F12" s="101">
        <v>-2.1709731832591284E-2</v>
      </c>
      <c r="G12" s="101">
        <v>0.1047567166732124</v>
      </c>
      <c r="H12" s="101"/>
      <c r="I12" s="102">
        <v>7.7919737444842374E-2</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c r="P14" s="92"/>
    </row>
    <row r="15" spans="2:17" x14ac:dyDescent="0.25">
      <c r="B15" s="7" t="s">
        <v>27</v>
      </c>
      <c r="C15" s="5"/>
      <c r="D15" s="5"/>
      <c r="E15" s="30">
        <v>608514303.23000002</v>
      </c>
      <c r="F15" s="30">
        <v>599915021.82999969</v>
      </c>
      <c r="G15" s="30"/>
      <c r="H15" s="29"/>
      <c r="I15" s="28"/>
      <c r="J15" s="5"/>
      <c r="K15" s="5"/>
      <c r="L15" s="15"/>
      <c r="M15" s="4"/>
      <c r="N15" s="94"/>
      <c r="O15" s="92"/>
      <c r="P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116</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116</v>
      </c>
      <c r="E29" s="31" t="s">
        <v>4</v>
      </c>
      <c r="F29" s="5"/>
      <c r="G29" s="5"/>
      <c r="H29" s="5"/>
      <c r="I29" s="5"/>
      <c r="J29" s="5"/>
      <c r="K29" s="5"/>
      <c r="L29" s="5"/>
      <c r="M29" s="4"/>
    </row>
    <row r="30" spans="2:16" x14ac:dyDescent="0.25">
      <c r="B30" s="7" t="s">
        <v>97</v>
      </c>
      <c r="C30" s="5"/>
      <c r="D30" s="75"/>
      <c r="E30" s="79">
        <v>8.4989999999999996E-3</v>
      </c>
      <c r="F30" s="5"/>
      <c r="G30" s="5"/>
      <c r="H30" s="5"/>
      <c r="I30" s="5"/>
      <c r="J30" s="5"/>
      <c r="K30" s="5"/>
      <c r="L30" s="5"/>
      <c r="M30" s="4"/>
    </row>
    <row r="31" spans="2:16" x14ac:dyDescent="0.25">
      <c r="B31" s="7" t="s">
        <v>55</v>
      </c>
      <c r="C31" s="5"/>
      <c r="D31" s="75"/>
      <c r="E31" s="80">
        <v>1.1339999999999996E-3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9.6329999999999992E-3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116</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116</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7">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3">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115</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7" t="s">
        <v>127</v>
      </c>
      <c r="C12" s="5"/>
      <c r="D12" s="5"/>
      <c r="E12" s="98">
        <v>7.2791519434629137E-2</v>
      </c>
      <c r="F12" s="51">
        <v>-3.2081540232803296E-2</v>
      </c>
      <c r="G12" s="51">
        <v>9.706202902419081E-2</v>
      </c>
      <c r="H12" s="51"/>
      <c r="I12" s="52">
        <v>7.6902448335434581E-2</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608514303.23000002</v>
      </c>
      <c r="F15" s="30">
        <v>599915021.82999969</v>
      </c>
      <c r="G15" s="30"/>
      <c r="H15" s="29"/>
      <c r="I15" s="28"/>
      <c r="J15" s="5"/>
      <c r="K15" s="5"/>
      <c r="L15" s="15"/>
      <c r="M15" s="4"/>
      <c r="N15" s="94"/>
      <c r="O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8.4869999999999998E-3</v>
      </c>
      <c r="F30" s="5"/>
      <c r="G30" s="5"/>
      <c r="H30" s="5"/>
      <c r="I30" s="5"/>
      <c r="J30" s="5"/>
      <c r="K30" s="5"/>
      <c r="L30" s="5"/>
      <c r="M30" s="4"/>
    </row>
    <row r="31" spans="2:16" x14ac:dyDescent="0.25">
      <c r="B31" s="7" t="s">
        <v>55</v>
      </c>
      <c r="C31" s="5"/>
      <c r="D31" s="75"/>
      <c r="E31" s="80">
        <v>1.1560000000000008E-3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9.6430000000000005E-3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62</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6">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4">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85" zoomScaleNormal="85"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123</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127</v>
      </c>
      <c r="C12" s="5"/>
      <c r="D12" s="5"/>
      <c r="E12" s="99">
        <v>0.10265855221012221</v>
      </c>
      <c r="F12" s="51">
        <v>1.5758680780078915E-2</v>
      </c>
      <c r="G12" s="51"/>
      <c r="H12" s="51"/>
      <c r="I12" s="52">
        <v>7.3469834267986478E-2</v>
      </c>
      <c r="J12" s="100"/>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608514303.23000002</v>
      </c>
      <c r="F15" s="30">
        <v>599915021.82999969</v>
      </c>
      <c r="G15" s="30"/>
      <c r="H15" s="29"/>
      <c r="I15" s="28"/>
      <c r="J15" s="5"/>
      <c r="K15" s="5"/>
      <c r="L15" s="15"/>
      <c r="M15" s="4"/>
      <c r="N15" s="94"/>
      <c r="O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125</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125</v>
      </c>
      <c r="E29" s="31" t="s">
        <v>4</v>
      </c>
      <c r="F29" s="5"/>
      <c r="G29" s="5"/>
      <c r="H29" s="5"/>
      <c r="I29" s="5"/>
      <c r="J29" s="5"/>
      <c r="K29" s="5"/>
      <c r="L29" s="5"/>
      <c r="M29" s="4"/>
    </row>
    <row r="30" spans="2:16" x14ac:dyDescent="0.25">
      <c r="B30" s="7" t="s">
        <v>97</v>
      </c>
      <c r="C30" s="5"/>
      <c r="D30" s="75"/>
      <c r="E30" s="79">
        <v>7.0000000000000001E-3</v>
      </c>
      <c r="F30" s="5"/>
      <c r="G30" s="5"/>
      <c r="H30" s="5"/>
      <c r="I30" s="5"/>
      <c r="J30" s="5"/>
      <c r="K30" s="5"/>
      <c r="L30" s="5"/>
      <c r="M30" s="4"/>
    </row>
    <row r="31" spans="2:16" x14ac:dyDescent="0.25">
      <c r="B31" s="7" t="s">
        <v>55</v>
      </c>
      <c r="C31" s="5"/>
      <c r="D31" s="75"/>
      <c r="E31" s="80">
        <v>1.1999999999999988E-3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8.199999999999999E-3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125</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125</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6">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4">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zoomScale="85" zoomScaleNormal="85" workbookViewId="0">
      <selection activeCell="G38" sqref="G38"/>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124</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118</v>
      </c>
      <c r="C11" s="20"/>
      <c r="D11" s="20"/>
      <c r="E11" s="31" t="s">
        <v>33</v>
      </c>
      <c r="F11" s="31" t="s">
        <v>32</v>
      </c>
      <c r="G11" s="31" t="s">
        <v>31</v>
      </c>
      <c r="H11" s="31" t="s">
        <v>30</v>
      </c>
      <c r="I11" s="31" t="s">
        <v>29</v>
      </c>
      <c r="J11" s="5"/>
      <c r="K11" s="5"/>
      <c r="L11" s="5"/>
      <c r="M11" s="4"/>
    </row>
    <row r="12" spans="2:17" x14ac:dyDescent="0.25">
      <c r="B12" s="7" t="s">
        <v>127</v>
      </c>
      <c r="C12" s="5"/>
      <c r="D12" s="5"/>
      <c r="E12" s="99">
        <v>9.7267759562841505E-2</v>
      </c>
      <c r="F12" s="51">
        <v>-2.1607813324947212E-2</v>
      </c>
      <c r="G12" s="51"/>
      <c r="H12" s="51"/>
      <c r="I12" s="52">
        <v>1.294877128696692E-3</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608514303.23000002</v>
      </c>
      <c r="F15" s="30">
        <v>599915021.82999969</v>
      </c>
      <c r="G15" s="30"/>
      <c r="H15" s="29"/>
      <c r="I15" s="28"/>
      <c r="J15" s="5"/>
      <c r="K15" s="5"/>
      <c r="L15" s="15"/>
      <c r="M15" s="4"/>
      <c r="N15" s="94"/>
      <c r="O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116</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116</v>
      </c>
      <c r="E29" s="31" t="s">
        <v>4</v>
      </c>
      <c r="F29" s="5"/>
      <c r="G29" s="5"/>
      <c r="H29" s="5"/>
      <c r="I29" s="5"/>
      <c r="J29" s="5"/>
      <c r="K29" s="5"/>
      <c r="L29" s="5"/>
      <c r="M29" s="4"/>
    </row>
    <row r="30" spans="2:16" x14ac:dyDescent="0.25">
      <c r="B30" s="7" t="s">
        <v>97</v>
      </c>
      <c r="C30" s="5"/>
      <c r="D30" s="75"/>
      <c r="E30" s="79">
        <v>8.5030000000000001E-3</v>
      </c>
      <c r="F30" s="5"/>
      <c r="G30" s="5"/>
      <c r="H30" s="5"/>
      <c r="I30" s="5"/>
      <c r="J30" s="5"/>
      <c r="K30" s="5"/>
      <c r="L30" s="5"/>
      <c r="M30" s="4"/>
    </row>
    <row r="31" spans="2:16" x14ac:dyDescent="0.25">
      <c r="B31" s="7" t="s">
        <v>55</v>
      </c>
      <c r="C31" s="5"/>
      <c r="D31" s="75"/>
      <c r="E31" s="80">
        <v>1.1300000000000008E-3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9.6330000000000009E-3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116</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116</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6">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4">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87E3D7C1BCDE45A6DB06D240E465DC" ma:contentTypeVersion="16" ma:contentTypeDescription="Create a new document." ma:contentTypeScope="" ma:versionID="f0366ad1ab9a25d6e0e1280a8de243b3">
  <xsd:schema xmlns:xsd="http://www.w3.org/2001/XMLSchema" xmlns:xs="http://www.w3.org/2001/XMLSchema" xmlns:p="http://schemas.microsoft.com/office/2006/metadata/properties" xmlns:ns2="db5ddd96-e2fb-4c16-bed4-4cbfa7a95021" xmlns:ns3="a735f275-5a30-4f61-85a7-bbec9e1580ea" targetNamespace="http://schemas.microsoft.com/office/2006/metadata/properties" ma:root="true" ma:fieldsID="3cd62a910a405e92d2727e90baa10972" ns2:_="" ns3:_="">
    <xsd:import namespace="db5ddd96-e2fb-4c16-bed4-4cbfa7a95021"/>
    <xsd:import namespace="a735f275-5a30-4f61-85a7-bbec9e1580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ddd96-e2fb-4c16-bed4-4cbfa7a9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ce6581e-fde9-4049-9fa0-f6ac9be52b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5f275-5a30-4f61-85a7-bbec9e1580e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dfded80-a34e-410b-9279-be42006f5705}" ma:internalName="TaxCatchAll" ma:showField="CatchAllData" ma:web="a735f275-5a30-4f61-85a7-bbec9e1580e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b5ddd96-e2fb-4c16-bed4-4cbfa7a95021">
      <Terms xmlns="http://schemas.microsoft.com/office/infopath/2007/PartnerControls"/>
    </lcf76f155ced4ddcb4097134ff3c332f>
    <TaxCatchAll xmlns="a735f275-5a30-4f61-85a7-bbec9e1580ea" xsi:nil="true"/>
    <_Flow_SignoffStatus xmlns="db5ddd96-e2fb-4c16-bed4-4cbfa7a95021" xsi:nil="true"/>
  </documentManagement>
</p:properties>
</file>

<file path=customXml/itemProps1.xml><?xml version="1.0" encoding="utf-8"?>
<ds:datastoreItem xmlns:ds="http://schemas.openxmlformats.org/officeDocument/2006/customXml" ds:itemID="{DE341808-3764-4EE5-B413-538D9A77A8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ddd96-e2fb-4c16-bed4-4cbfa7a95021"/>
    <ds:schemaRef ds:uri="a735f275-5a30-4f61-85a7-bbec9e158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86ABAD-4959-41C1-85C4-34D55936A098}">
  <ds:schemaRefs>
    <ds:schemaRef ds:uri="http://schemas.microsoft.com/sharepoint/v3/contenttype/forms"/>
  </ds:schemaRefs>
</ds:datastoreItem>
</file>

<file path=customXml/itemProps3.xml><?xml version="1.0" encoding="utf-8"?>
<ds:datastoreItem xmlns:ds="http://schemas.openxmlformats.org/officeDocument/2006/customXml" ds:itemID="{59BB3615-2E87-4A86-ADD0-87D5522F37E2}">
  <ds:schemaRefs>
    <ds:schemaRef ds:uri="http://schemas.microsoft.com/office/2006/metadata/properties"/>
    <ds:schemaRef ds:uri="http://schemas.microsoft.com/office/infopath/2007/PartnerControls"/>
    <ds:schemaRef ds:uri="db5ddd96-e2fb-4c16-bed4-4cbfa7a95021"/>
    <ds:schemaRef ds:uri="a735f275-5a30-4f61-85a7-bbec9e1580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Notes</vt:lpstr>
      <vt:lpstr>Segregated Mandate</vt:lpstr>
      <vt:lpstr>IE00BYWFFB63</vt:lpstr>
      <vt:lpstr>IE00BYWFFF02</vt:lpstr>
      <vt:lpstr>IE00BK5CVW95</vt:lpstr>
      <vt:lpstr>IE00BMYPCM06</vt:lpstr>
      <vt:lpstr>Sheet6</vt:lpstr>
      <vt:lpstr>IE00BK5CVW95!Print_Area</vt:lpstr>
      <vt:lpstr>IE00BMYPCM06!Print_Area</vt:lpstr>
      <vt:lpstr>IE00BYWFFB63!Print_Area</vt:lpstr>
      <vt:lpstr>IE00BYWFFF02!Print_Area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2024-04-30T13:21:54Z</cp:lastPrinted>
  <dcterms:created xsi:type="dcterms:W3CDTF">2016-07-29T13:57:37Z</dcterms:created>
  <dcterms:modified xsi:type="dcterms:W3CDTF">2024-04-30T15:01:14Z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0x0101002087E3D7C1BCDE45A6DB06D240E465DC</vt:lpwstr>
  </property>
  <property fmtid="{D5CDD505-2E9C-101B-9397-08002B2CF9AE}" pid="3" name="Order">
    <vt:r8>61182200</vt:r8>
  </property>
  <property fmtid="{D5CDD505-2E9C-101B-9397-08002B2CF9AE}" pid="4" name="MediaServiceImageTags">
    <vt:lpwstr/>
  </property>
</Properties>
</file>