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4" documentId="8_{9945391E-E31C-472C-BF05-3166924686AB}" xr6:coauthVersionLast="47" xr6:coauthVersionMax="47" xr10:uidLastSave="{4AADD94E-199E-4EDC-86D5-AD4160AC425E}"/>
  <bookViews>
    <workbookView xWindow="25515" yWindow="75" windowWidth="25740" windowHeight="20835" tabRatio="818" firstSheet="2" activeTab="2" xr2:uid="{00000000-000D-0000-FFFF-FFFF00000000}"/>
  </bookViews>
  <sheets>
    <sheet name="Notes" sheetId="3" state="hidden" r:id="rId1"/>
    <sheet name="Segregated Mandate" sheetId="1" state="hidden" r:id="rId2"/>
    <sheet name="IE00BD37Z811" sheetId="33" r:id="rId3"/>
    <sheet name="IE00BD37Z928" sheetId="34" r:id="rId4"/>
    <sheet name="IE000R1M0UY6" sheetId="37" r:id="rId5"/>
    <sheet name="IE000IGWKGQ4" sheetId="38" r:id="rId6"/>
    <sheet name="Sheet6" sheetId="11" state="hidden" r:id="rId7"/>
  </sheets>
  <externalReferences>
    <externalReference r:id="rId8"/>
    <externalReference r:id="rId9"/>
  </externalReferences>
  <definedNames>
    <definedName name="Cash" localSheetId="5">'[1]MSF opening valuation'!#REF!</definedName>
    <definedName name="Cash" localSheetId="4">'[1]MSF opening valuation'!#REF!</definedName>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5">'[1]MSF opening valuation'!#REF!</definedName>
    <definedName name="Equity" localSheetId="4">'[1]MSF opening valuation'!#REF!</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5">IE000IGWKGQ4!$B$1:$M$53</definedName>
    <definedName name="_xlnm.Print_Area" localSheetId="4">IE000R1M0UY6!$B$1:$M$53</definedName>
    <definedName name="_xlnm.Print_Area" localSheetId="2">IE00BD37Z811!$B$1:$M$53</definedName>
    <definedName name="_xlnm.Print_Area" localSheetId="3">IE00BD37Z928!$B$1:$M$53</definedName>
    <definedName name="Receivables">[2]VALUTotals!$D$9</definedName>
    <definedName name="VALU_MN" localSheetId="5">'[1]MSF opening valuation'!#REF!</definedName>
    <definedName name="VALU_MN" localSheetId="4">'[1]MSF opening valuation'!#REF!</definedName>
    <definedName name="VALU_MN" localSheetId="3">'[1]MSF opening valuation'!#REF!</definedName>
    <definedName name="VALU_MN">#REF!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8" l="1"/>
  <c r="D24" i="38"/>
  <c r="D36" i="37"/>
  <c r="D24" i="37"/>
  <c r="D33" i="37" l="1"/>
  <c r="D33" i="38"/>
  <c r="D46" i="38" l="1"/>
  <c r="D46" i="37"/>
  <c r="D36" i="34" l="1"/>
  <c r="D36" i="33"/>
  <c r="D33" i="33"/>
  <c r="D24" i="34"/>
  <c r="D24" i="33"/>
  <c r="D33" i="34"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4" l="1"/>
  <c r="D46" i="33"/>
</calcChain>
</file>

<file path=xl/sharedStrings.xml><?xml version="1.0" encoding="utf-8"?>
<sst xmlns="http://schemas.openxmlformats.org/spreadsheetml/2006/main" count="423" uniqueCount="127">
  <si>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</si>
  <si>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</si>
  <si>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</si>
  <si>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</si>
  <si>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</si>
  <si>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</si>
  <si>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</si>
  <si>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</si>
  <si>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</si>
  <si>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</si>
  <si>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</si>
  <si>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</si>
  <si>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</si>
  <si>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</si>
  <si>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</si>
  <si>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</si>
  <si>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</si>
  <si>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</si>
  <si>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</si>
  <si>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</si>
  <si>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</si>
  <si>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</si>
  <si>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</si>
  <si>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</si>
  <si>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</si>
  <si>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</si>
  <si>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</si>
  <si>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</si>
  <si>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</si>
  <si>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</si>
  <si>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</si>
  <si>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</si>
  <si>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</si>
  <si>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</si>
  <si>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</si>
  <si>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</si>
  <si>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</si>
  <si>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</si>
  <si>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</si>
  <si>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</si>
  <si>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</si>
  <si>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</si>
  <si>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</si>
  <si>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</si>
  <si>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</si>
  <si>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</si>
  <si>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</si>
  <si>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</si>
  <si>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</si>
  <si>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</si>
  <si>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</si>
  <si>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</si>
  <si>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</si>
  <si>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</si>
  <si>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</si>
  <si>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</si>
  <si>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</si>
  <si>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</si>
  <si>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</si>
  <si>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</si>
  <si>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</si>
  <si>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</si>
  <si>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</si>
  <si>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</si>
  <si>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</si>
  <si>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</si>
  <si>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</si>
  <si>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</si>
  <si>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</si>
  <si>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</si>
  <si>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</si>
  <si>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</si>
  <si>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</si>
  <si>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</si>
  <si>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</si>
  <si>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</si>
  <si>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</si>
  <si>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</si>
  <si>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</si>
  <si>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</si>
  <si>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</si>
  <si>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</si>
  <si>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</si>
  <si>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</si>
  <si>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</si>
  <si>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</si>
  <si>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</si>
  <si>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</si>
  <si>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</si>
  <si>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</si>
  <si>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</si>
  <si>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</si>
  <si>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</si>
  <si>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</si>
  <si>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</si>
  <si>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</si>
  <si>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</si>
  <si>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</si>
  <si>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</si>
  <si>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</si>
  <si>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</si>
  <si>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</si>
  <si>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</si>
  <si>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</si>
  <si>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</si>
  <si>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</si>
  <si>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</si>
  <si>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</si>
  <si>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</si>
  <si>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</si>
  <si>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</si>
  <si>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</si>
  <si>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IE00BD37Z811</t>
  </si>
  <si>
    <t>IE00BD37Z928</t>
  </si>
  <si>
    <t>Client (EUR)</t>
  </si>
  <si>
    <t>Base Currency of Fund</t>
  </si>
  <si>
    <t>Investment return (EUR, % pa)</t>
  </si>
  <si>
    <t>Investment return (GBP, % pa)</t>
  </si>
  <si>
    <t>Investment activity (Base Currency)</t>
  </si>
  <si>
    <t>Total (Base Currency)</t>
  </si>
  <si>
    <t>Montanaro Global Innovation Fund</t>
  </si>
  <si>
    <t>Euro Acc B Class</t>
  </si>
  <si>
    <t>GBP Acc B Class</t>
  </si>
  <si>
    <t>GBP Acc A Class</t>
  </si>
  <si>
    <t>EUR Acc A Class</t>
  </si>
  <si>
    <t>Net Total return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</si>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</sst>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0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73" fontId="0" fillId="0" borderId="0" xfId="0" applyNumberFormat="1"/>
    <xf numFmtId="10" fontId="3" fillId="2" borderId="7" xfId="2" applyNumberFormat="1" applyFont="1" applyFill="1" applyBorder="1"/>
    <xf numFmtId="3" fontId="3" fillId="3" borderId="19" xfId="0" applyNumberFormat="1" applyFont="1" applyFill="1" applyBorder="1"/>
    <xf numFmtId="165" fontId="3" fillId="3" borderId="24" xfId="2" applyNumberFormat="1" applyFont="1" applyFill="1" applyBorder="1"/>
    <xf numFmtId="165" fontId="3" fillId="3" borderId="25" xfId="2" applyNumberFormat="1" applyFont="1" applyFill="1" applyBorder="1"/>
    <xf numFmtId="165" fontId="3" fillId="3" borderId="24" xfId="2" applyNumberFormat="1" applyFont="1" applyFill="1" applyBorder="1" applyAlignment="1">
      <alignment horizontal="right"/>
    </xf>
    <xf numFmtId="10" fontId="0" fillId="0" borderId="19" xfId="2" applyNumberFormat="1" applyFont="1" applyFill="1" applyBorder="1"/>
    <xf numFmtId="10" fontId="0" fillId="0" borderId="16" xfId="2" applyNumberFormat="1" applyFont="1" applyFill="1" applyBorder="1"/>
    <xf numFmtId="10" fontId="3" fillId="0" borderId="16" xfId="2" applyNumberFormat="1" applyFont="1" applyFill="1" applyBorder="1"/>
    <xf numFmtId="10" fontId="3" fillId="0" borderId="13" xfId="2" applyNumberFormat="1" applyFont="1" applyFill="1" applyBorder="1"/>
  </cellXfs>
  <cellStyles count="23">
    <cellStyle name="Comma" xfId="1" builtinId="3"/>
    <cellStyle name="Comma 10" xfId="21" xr:uid="{5C1DC275-F932-405F-A569-0A3043038C8F}"/>
    <cellStyle name="Comma 2" xfId="6" xr:uid="{00000000-0005-0000-0000-000001000000}"/>
    <cellStyle name="Comma 3" xfId="4" xr:uid="{00000000-0005-0000-0000-000002000000}"/>
    <cellStyle name="Comma 4" xfId="8" xr:uid="{00000000-0005-0000-0000-000003000000}"/>
    <cellStyle name="Comma 5" xfId="9" xr:uid="{00000000-0005-0000-0000-000004000000}"/>
    <cellStyle name="Comma 6" xfId="11" xr:uid="{00000000-0005-0000-0000-000005000000}"/>
    <cellStyle name="Comma 7" xfId="17" xr:uid="{00000000-0005-0000-0000-000006000000}"/>
    <cellStyle name="Comma 8" xfId="19" xr:uid="{00000000-0005-0000-0000-000007000000}"/>
    <cellStyle name="Comma 9" xfId="20" xr:uid="{00000000-0005-0000-0000-000008000000}"/>
    <cellStyle name="Normal" xfId="0" builtinId="0"/>
    <cellStyle name="Normal 2" xfId="3" xr:uid="{00000000-0005-0000-0000-00000C000000}"/>
    <cellStyle name="Normal 3" xfId="7" xr:uid="{00000000-0005-0000-0000-00000D000000}"/>
    <cellStyle name="Normal 4" xfId="12" xr:uid="{00000000-0005-0000-0000-00000E000000}"/>
    <cellStyle name="Normal 5" xfId="13" xr:uid="{00000000-0005-0000-0000-00000F000000}"/>
    <cellStyle name="Normal 6" xfId="15" xr:uid="{00000000-0005-0000-0000-000010000000}"/>
    <cellStyle name="Normal 7" xfId="16" xr:uid="{00000000-0005-0000-0000-000011000000}"/>
    <cellStyle name="Normal 8" xfId="18" xr:uid="{00000000-0005-0000-0000-000012000000}"/>
    <cellStyle name="Percent" xfId="2" builtinId="5"/>
    <cellStyle name="Percent 2" xfId="10" xr:uid="{00000000-0005-0000-0000-000014000000}"/>
    <cellStyle name="Percent 3" xfId="5" xr:uid="{00000000-0005-0000-0000-000015000000}"/>
    <cellStyle name="Percent 3 2" xfId="22" xr:uid="{979502A5-F65C-42A9-A8D9-EA4E352BD2B0}"/>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1.%20Jan%202021\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88" t="s">
        <v>87</v>
      </c>
    </row>
    <row r="30" spans="1:2" ht="60" x14ac:dyDescent="0.25">
      <c r="A30" s="49">
        <v>8</v>
      </c>
      <c r="B30" s="88" t="s">
        <v>104</v>
      </c>
    </row>
    <row r="31" spans="1:2" ht="60" x14ac:dyDescent="0.25">
      <c r="A31" s="49">
        <v>9</v>
      </c>
      <c r="B31" s="88" t="s">
        <v>72</v>
      </c>
    </row>
    <row r="32" spans="1:2" ht="30" x14ac:dyDescent="0.25">
      <c r="A32" s="49">
        <v>10</v>
      </c>
      <c r="B32" s="88" t="s">
        <v>105</v>
      </c>
    </row>
    <row r="33" spans="1:2" ht="45" x14ac:dyDescent="0.25">
      <c r="A33" s="49">
        <v>11</v>
      </c>
      <c r="B33" s="88"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6"/>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3"/>
      <c r="E40" s="83" t="str">
        <f>IF((E18+E17)=0,"",E39/(E17+E18))</f>
        <v/>
      </c>
      <c r="F40" s="83" t="str">
        <f>IF((F18+F17)=0,"",F39/(F17+F18))</f>
        <v/>
      </c>
      <c r="G40" s="83" t="str">
        <f>IF((G18+G17)=0,"",G39/(G17+G18))</f>
        <v/>
      </c>
      <c r="H40" s="83" t="str">
        <f>IF((H18+H17)=0,"",H39/(H17+H18))</f>
        <v/>
      </c>
      <c r="I40" s="32"/>
      <c r="J40" s="5"/>
      <c r="K40" s="83"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87"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87" t="str">
        <f>IF(D44=0,"%",D45/D44)</f>
        <v>%</v>
      </c>
      <c r="F45" s="5"/>
      <c r="G45" s="5"/>
      <c r="H45" s="5"/>
      <c r="I45" s="5"/>
      <c r="J45" s="5"/>
      <c r="K45" s="5"/>
      <c r="L45" s="4"/>
    </row>
    <row r="46" spans="2:12" ht="15.75" thickBot="1" x14ac:dyDescent="0.3">
      <c r="B46" s="7" t="s">
        <v>1</v>
      </c>
      <c r="C46" s="5"/>
      <c r="D46" s="12">
        <f>D44-ABS(D45)</f>
        <v>0</v>
      </c>
      <c r="E46" s="87"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5"/>
      <c r="E50" s="5"/>
      <c r="F50" s="5"/>
      <c r="G50" s="5"/>
      <c r="H50" s="5"/>
      <c r="I50" s="5"/>
      <c r="J50" s="5"/>
      <c r="K50" s="5"/>
      <c r="L50" s="4"/>
    </row>
    <row r="51" spans="2:12" x14ac:dyDescent="0.25">
      <c r="B51" s="7" t="s">
        <v>9</v>
      </c>
      <c r="C51" s="5"/>
      <c r="D51" s="13"/>
      <c r="E51" s="84" t="str">
        <f>IF(D49=0,"",D51/D49)</f>
        <v/>
      </c>
      <c r="F51" s="5"/>
      <c r="G51" s="5"/>
      <c r="H51" s="5"/>
      <c r="I51" s="5"/>
      <c r="J51" s="5"/>
      <c r="K51" s="5"/>
      <c r="L51" s="4"/>
    </row>
    <row r="52" spans="2:12" ht="15.75" thickBot="1" x14ac:dyDescent="0.3">
      <c r="B52" s="7"/>
      <c r="C52" s="5"/>
      <c r="D52" s="12">
        <f>SUM(D49:D51)</f>
        <v>0</v>
      </c>
      <c r="E52" s="84"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C27" sqref="C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3" t="s">
        <v>111</v>
      </c>
    </row>
    <row r="2" spans="2:17" ht="21" x14ac:dyDescent="0.35">
      <c r="B2" s="42" t="s">
        <v>89</v>
      </c>
      <c r="C2" s="5"/>
      <c r="D2" s="5"/>
      <c r="E2" s="5"/>
      <c r="F2" s="5"/>
      <c r="G2" s="41" t="s">
        <v>54</v>
      </c>
      <c r="H2" s="5"/>
      <c r="I2" s="5"/>
      <c r="J2" s="5"/>
      <c r="K2" s="5"/>
      <c r="L2" s="5"/>
      <c r="M2" s="4"/>
      <c r="Q2" s="93"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120</v>
      </c>
      <c r="F6" s="38"/>
      <c r="G6" s="38"/>
      <c r="H6" s="38"/>
      <c r="I6" s="38"/>
      <c r="J6" s="38"/>
      <c r="K6" s="5"/>
      <c r="L6" s="5"/>
      <c r="M6" s="4"/>
    </row>
    <row r="7" spans="2:17" x14ac:dyDescent="0.25">
      <c r="B7" s="8" t="s">
        <v>41</v>
      </c>
      <c r="C7" s="5"/>
      <c r="D7" s="5"/>
      <c r="E7" s="50" t="s">
        <v>121</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115</v>
      </c>
      <c r="C9" s="20"/>
      <c r="D9" s="5"/>
      <c r="E9" s="8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116</v>
      </c>
      <c r="C11" s="20"/>
      <c r="D11" s="20"/>
      <c r="E11" s="31" t="s">
        <v>33</v>
      </c>
      <c r="F11" s="31" t="s">
        <v>32</v>
      </c>
      <c r="G11" s="31" t="s">
        <v>31</v>
      </c>
      <c r="H11" s="31" t="s">
        <v>30</v>
      </c>
      <c r="I11" s="31" t="s">
        <v>29</v>
      </c>
      <c r="J11" s="5"/>
      <c r="K11" s="5"/>
      <c r="L11" s="5"/>
      <c r="M11" s="4"/>
    </row>
    <row r="12" spans="2:17" x14ac:dyDescent="0.25">
      <c r="B12" s="7" t="s">
        <v>125</v>
      </c>
      <c r="C12" s="5"/>
      <c r="D12" s="5"/>
      <c r="E12" s="98">
        <v>3.1806615776077685E-3</v>
      </c>
      <c r="F12" s="98">
        <v>-5.0286448656288507E-2</v>
      </c>
      <c r="G12" s="98">
        <v>6.6677459480570134E-2</v>
      </c>
      <c r="H12" s="98"/>
      <c r="I12" s="99">
        <v>6.2583608405087254E-2</v>
      </c>
      <c r="J12" s="5"/>
      <c r="K12" s="5"/>
      <c r="L12" s="5"/>
      <c r="M12" s="4"/>
    </row>
    <row r="13" spans="2:17" x14ac:dyDescent="0.25">
      <c r="B13" s="11"/>
      <c r="C13" s="10"/>
      <c r="D13" s="10"/>
      <c r="E13" s="10"/>
      <c r="F13" s="10"/>
      <c r="G13" s="10"/>
      <c r="H13" s="10"/>
      <c r="I13" s="10"/>
      <c r="J13" s="10"/>
      <c r="K13" s="10"/>
      <c r="L13" s="10"/>
      <c r="M13" s="9"/>
    </row>
    <row r="14" spans="2:17" x14ac:dyDescent="0.25">
      <c r="B14" s="8" t="s">
        <v>118</v>
      </c>
      <c r="C14" s="20"/>
      <c r="D14" s="20"/>
      <c r="E14" s="31" t="s">
        <v>4</v>
      </c>
      <c r="F14" s="31" t="s">
        <v>15</v>
      </c>
      <c r="G14" s="31" t="s">
        <v>14</v>
      </c>
      <c r="H14" s="31" t="s">
        <v>13</v>
      </c>
      <c r="I14" s="31" t="s">
        <v>12</v>
      </c>
      <c r="J14" s="20"/>
      <c r="K14" s="20"/>
      <c r="L14" s="31" t="s">
        <v>9</v>
      </c>
      <c r="M14" s="4"/>
      <c r="N14" s="91"/>
      <c r="O14" s="90"/>
      <c r="P14" s="90"/>
    </row>
    <row r="15" spans="2:17" x14ac:dyDescent="0.25">
      <c r="B15" s="7" t="s">
        <v>27</v>
      </c>
      <c r="C15" s="5"/>
      <c r="D15" s="5"/>
      <c r="E15" s="30">
        <v>11090960.449999999</v>
      </c>
      <c r="F15" s="30">
        <v>10968641.18</v>
      </c>
      <c r="G15" s="30"/>
      <c r="H15" s="29"/>
      <c r="I15" s="28"/>
      <c r="J15" s="5"/>
      <c r="K15" s="5"/>
      <c r="L15" s="15"/>
      <c r="M15" s="4"/>
      <c r="N15" s="92"/>
      <c r="O15" s="90"/>
      <c r="P15" s="90"/>
    </row>
    <row r="16" spans="2:17" x14ac:dyDescent="0.25">
      <c r="B16" s="7" t="s">
        <v>26</v>
      </c>
      <c r="C16" s="5"/>
      <c r="D16" s="5"/>
      <c r="E16" s="97">
        <v>10596654.15</v>
      </c>
      <c r="F16" s="27">
        <v>10436804.039999999</v>
      </c>
      <c r="G16" s="27"/>
      <c r="H16" s="26"/>
      <c r="I16" s="25"/>
      <c r="J16" s="5"/>
      <c r="K16" s="5"/>
      <c r="L16" s="14"/>
      <c r="M16" s="4"/>
      <c r="N16" s="92"/>
      <c r="O16" s="90"/>
      <c r="P16" s="90"/>
    </row>
    <row r="17" spans="2:16" x14ac:dyDescent="0.25">
      <c r="B17" s="7" t="s">
        <v>25</v>
      </c>
      <c r="C17" s="5"/>
      <c r="D17" s="5"/>
      <c r="E17" s="24">
        <v>1542561.06</v>
      </c>
      <c r="F17" s="27">
        <v>1542561.06</v>
      </c>
      <c r="G17" s="26"/>
      <c r="H17" s="26"/>
      <c r="I17" s="25"/>
      <c r="J17" s="5"/>
      <c r="K17" s="5"/>
      <c r="L17" s="14"/>
      <c r="M17" s="4"/>
      <c r="O17" s="90"/>
      <c r="P17" s="90"/>
    </row>
    <row r="18" spans="2:16" x14ac:dyDescent="0.25">
      <c r="B18" s="7" t="s">
        <v>24</v>
      </c>
      <c r="C18" s="5"/>
      <c r="D18" s="5"/>
      <c r="E18" s="24">
        <v>2481942.86</v>
      </c>
      <c r="F18" s="27">
        <v>2481942.86</v>
      </c>
      <c r="G18" s="22"/>
      <c r="H18" s="22"/>
      <c r="I18" s="21"/>
      <c r="J18" s="5"/>
      <c r="K18" s="5"/>
      <c r="L18" s="86"/>
      <c r="M18" s="4"/>
      <c r="O18" s="90"/>
      <c r="P18" s="90"/>
    </row>
    <row r="19" spans="2:16" x14ac:dyDescent="0.25">
      <c r="B19" s="7" t="s">
        <v>23</v>
      </c>
      <c r="C19" s="5"/>
      <c r="D19" s="5"/>
      <c r="E19" s="32">
        <v>0.14225271782540805</v>
      </c>
      <c r="F19" s="32"/>
      <c r="G19" s="32"/>
      <c r="H19" s="32"/>
      <c r="I19" s="32"/>
      <c r="J19" s="5"/>
      <c r="K19" s="5"/>
      <c r="L19" s="32"/>
      <c r="M19" s="4"/>
      <c r="O19" s="90"/>
      <c r="P19" s="90"/>
    </row>
    <row r="20" spans="2:16" x14ac:dyDescent="0.25">
      <c r="B20" s="11"/>
      <c r="C20" s="10"/>
      <c r="D20" s="67"/>
      <c r="E20" s="10"/>
      <c r="F20" s="10"/>
      <c r="G20" s="10"/>
      <c r="H20" s="10"/>
      <c r="I20" s="10"/>
      <c r="J20" s="10"/>
      <c r="K20" s="10"/>
      <c r="L20" s="10"/>
      <c r="M20" s="9"/>
    </row>
    <row r="21" spans="2:16" x14ac:dyDescent="0.25">
      <c r="B21" s="8" t="s">
        <v>22</v>
      </c>
      <c r="C21" s="5"/>
      <c r="D21" s="31" t="s">
        <v>119</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6">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0" t="s">
        <v>79</v>
      </c>
      <c r="C26" s="61"/>
      <c r="D26" s="62" t="s">
        <v>114</v>
      </c>
      <c r="E26" s="63" t="s">
        <v>80</v>
      </c>
      <c r="F26" s="63"/>
      <c r="G26" s="62"/>
      <c r="H26" s="62"/>
      <c r="I26" s="62"/>
      <c r="J26" s="62"/>
      <c r="K26" s="61"/>
      <c r="L26" s="64"/>
      <c r="M26" s="65"/>
    </row>
    <row r="27" spans="2:16" ht="15.75" thickBot="1" x14ac:dyDescent="0.3">
      <c r="B27" s="66" t="s">
        <v>63</v>
      </c>
      <c r="C27" s="64"/>
      <c r="D27" s="71"/>
      <c r="E27" s="70"/>
      <c r="F27" s="62"/>
      <c r="G27" s="62"/>
      <c r="H27" s="62"/>
      <c r="I27" s="62"/>
      <c r="J27" s="62"/>
      <c r="K27" s="61"/>
      <c r="L27" s="64"/>
      <c r="M27" s="65"/>
    </row>
    <row r="28" spans="2:16" ht="15.75" thickTop="1" x14ac:dyDescent="0.25">
      <c r="B28" s="11"/>
      <c r="C28" s="10"/>
      <c r="D28" s="75"/>
      <c r="E28" s="10"/>
      <c r="F28" s="10"/>
      <c r="G28" s="10"/>
      <c r="H28" s="10"/>
      <c r="I28" s="10"/>
      <c r="J28" s="10"/>
      <c r="K28" s="10"/>
      <c r="L28" s="10"/>
      <c r="M28" s="9"/>
    </row>
    <row r="29" spans="2:16" x14ac:dyDescent="0.25">
      <c r="B29" s="8" t="s">
        <v>56</v>
      </c>
      <c r="C29" s="5"/>
      <c r="D29" s="72" t="s">
        <v>114</v>
      </c>
      <c r="E29" s="31" t="s">
        <v>4</v>
      </c>
      <c r="F29" s="5"/>
      <c r="G29" s="5"/>
      <c r="H29" s="5"/>
      <c r="I29" s="5"/>
      <c r="J29" s="5"/>
      <c r="K29" s="5"/>
      <c r="L29" s="5"/>
      <c r="M29" s="4"/>
    </row>
    <row r="30" spans="2:16" x14ac:dyDescent="0.25">
      <c r="B30" s="7" t="s">
        <v>97</v>
      </c>
      <c r="C30" s="5"/>
      <c r="D30" s="73"/>
      <c r="E30" s="77">
        <v>7.5009999999999999E-3</v>
      </c>
      <c r="F30" s="5"/>
      <c r="G30" s="5"/>
      <c r="H30" s="5"/>
      <c r="I30" s="5"/>
      <c r="J30" s="5"/>
      <c r="K30" s="5"/>
      <c r="L30" s="5"/>
      <c r="M30" s="4"/>
    </row>
    <row r="31" spans="2:16" x14ac:dyDescent="0.25">
      <c r="B31" s="7" t="s">
        <v>55</v>
      </c>
      <c r="C31" s="5"/>
      <c r="D31" s="73"/>
      <c r="E31" s="78">
        <v>2.5000000000000031E-3</v>
      </c>
      <c r="F31" s="5"/>
      <c r="G31" s="5"/>
      <c r="H31" s="5"/>
      <c r="I31" s="5"/>
      <c r="J31" s="5"/>
      <c r="K31" s="5"/>
      <c r="L31" s="5"/>
      <c r="M31" s="4"/>
    </row>
    <row r="32" spans="2:16" x14ac:dyDescent="0.25">
      <c r="B32" s="7" t="s">
        <v>50</v>
      </c>
      <c r="C32" s="5"/>
      <c r="D32" s="73"/>
      <c r="E32" s="79">
        <v>0</v>
      </c>
      <c r="F32" s="5"/>
      <c r="G32" s="5"/>
      <c r="H32" s="5"/>
      <c r="I32" s="5"/>
      <c r="J32" s="5"/>
      <c r="K32" s="5"/>
      <c r="L32" s="5"/>
      <c r="M32" s="4"/>
    </row>
    <row r="33" spans="2:17" ht="15.75" thickBot="1" x14ac:dyDescent="0.3">
      <c r="B33" s="8" t="s">
        <v>77</v>
      </c>
      <c r="C33" s="20"/>
      <c r="D33" s="74">
        <f>E33*$D$27</f>
        <v>0</v>
      </c>
      <c r="E33" s="96">
        <v>1.0001000000000003E-2</v>
      </c>
      <c r="F33" s="5"/>
      <c r="G33" s="5"/>
      <c r="H33" s="5"/>
      <c r="I33" s="5"/>
      <c r="J33" s="5"/>
      <c r="K33" s="5"/>
      <c r="L33" s="5"/>
      <c r="M33" s="4"/>
    </row>
    <row r="34" spans="2:17" ht="15.75" thickTop="1" x14ac:dyDescent="0.25">
      <c r="B34" s="11"/>
      <c r="C34" s="10"/>
      <c r="D34" s="75"/>
      <c r="E34" s="10"/>
      <c r="F34" s="10"/>
      <c r="G34" s="10"/>
      <c r="H34" s="10"/>
      <c r="I34" s="10"/>
      <c r="J34" s="10"/>
      <c r="K34" s="10"/>
      <c r="L34" s="10"/>
      <c r="M34" s="9"/>
    </row>
    <row r="35" spans="2:17" x14ac:dyDescent="0.25">
      <c r="B35" s="8" t="s">
        <v>17</v>
      </c>
      <c r="C35" s="5"/>
      <c r="D35" s="72" t="s">
        <v>114</v>
      </c>
      <c r="E35" s="31" t="s">
        <v>4</v>
      </c>
      <c r="F35" s="5"/>
      <c r="G35" s="5"/>
      <c r="H35" s="5"/>
      <c r="I35" s="5"/>
      <c r="J35" s="5"/>
      <c r="K35" s="5"/>
      <c r="L35" s="5"/>
      <c r="M35" s="4"/>
    </row>
    <row r="36" spans="2:17" ht="15.75" thickBot="1" x14ac:dyDescent="0.3">
      <c r="B36" s="7" t="s">
        <v>17</v>
      </c>
      <c r="C36" s="5"/>
      <c r="D36" s="74">
        <f>E36*$D$27</f>
        <v>0</v>
      </c>
      <c r="E36" s="81">
        <v>0</v>
      </c>
      <c r="F36" s="5"/>
      <c r="G36" s="5"/>
      <c r="H36" s="5"/>
      <c r="I36" s="5"/>
      <c r="J36" s="5"/>
      <c r="K36" s="5"/>
      <c r="L36" s="5"/>
      <c r="M36" s="4"/>
    </row>
    <row r="37" spans="2:17" ht="15.75" thickTop="1" x14ac:dyDescent="0.25">
      <c r="B37" s="11"/>
      <c r="C37" s="10"/>
      <c r="D37" s="75"/>
      <c r="E37" s="10"/>
      <c r="F37" s="10"/>
      <c r="G37" s="10"/>
      <c r="H37" s="10"/>
      <c r="I37" s="10"/>
      <c r="J37" s="10"/>
      <c r="K37" s="10"/>
      <c r="L37" s="10"/>
      <c r="M37" s="9"/>
      <c r="Q37" s="95"/>
    </row>
    <row r="38" spans="2:17" x14ac:dyDescent="0.25">
      <c r="B38" s="8" t="s">
        <v>16</v>
      </c>
      <c r="C38" s="20"/>
      <c r="D38" s="72" t="s">
        <v>114</v>
      </c>
      <c r="E38" s="31" t="s">
        <v>4</v>
      </c>
      <c r="F38" s="31" t="s">
        <v>15</v>
      </c>
      <c r="G38" s="31" t="s">
        <v>14</v>
      </c>
      <c r="H38" s="31" t="s">
        <v>13</v>
      </c>
      <c r="I38" s="31" t="s">
        <v>12</v>
      </c>
      <c r="J38" s="31" t="s">
        <v>11</v>
      </c>
      <c r="K38" s="31" t="s">
        <v>10</v>
      </c>
      <c r="L38" s="31" t="s">
        <v>9</v>
      </c>
      <c r="M38" s="4"/>
      <c r="Q38" s="95"/>
    </row>
    <row r="39" spans="2:17" x14ac:dyDescent="0.25">
      <c r="B39" s="7" t="s">
        <v>8</v>
      </c>
      <c r="C39" s="5"/>
      <c r="D39" s="73"/>
      <c r="E39" s="82">
        <v>3.5939619865867676E-5</v>
      </c>
      <c r="F39" s="101">
        <v>3.5939619865867676E-5</v>
      </c>
      <c r="G39" s="51"/>
      <c r="H39" s="51"/>
      <c r="I39" s="51"/>
      <c r="J39" s="51"/>
      <c r="K39" s="51"/>
      <c r="L39" s="52"/>
      <c r="M39" s="4"/>
      <c r="Q39" s="94"/>
    </row>
    <row r="40" spans="2:17" x14ac:dyDescent="0.25">
      <c r="B40" s="7" t="s">
        <v>7</v>
      </c>
      <c r="C40" s="5"/>
      <c r="D40" s="73"/>
      <c r="E40" s="82">
        <v>1.5228912662273533E-4</v>
      </c>
      <c r="F40" s="102">
        <v>1.5228912662273533E-4</v>
      </c>
      <c r="G40" s="54"/>
      <c r="H40" s="54"/>
      <c r="I40" s="54"/>
      <c r="J40" s="54"/>
      <c r="K40" s="54"/>
      <c r="L40" s="55"/>
      <c r="M40" s="4"/>
    </row>
    <row r="41" spans="2:17" x14ac:dyDescent="0.25">
      <c r="B41" s="7" t="s">
        <v>78</v>
      </c>
      <c r="C41" s="5"/>
      <c r="D41" s="73"/>
      <c r="E41" s="82">
        <v>1.48168313779652E-3</v>
      </c>
      <c r="F41" s="103">
        <v>1.48168313779652E-3</v>
      </c>
      <c r="G41" s="54"/>
      <c r="H41" s="54"/>
      <c r="I41" s="54"/>
      <c r="J41" s="54"/>
      <c r="K41" s="54"/>
      <c r="L41" s="55"/>
      <c r="M41" s="4"/>
      <c r="Q41" s="94"/>
    </row>
    <row r="42" spans="2:17" x14ac:dyDescent="0.25">
      <c r="B42" s="7" t="s">
        <v>6</v>
      </c>
      <c r="C42" s="5"/>
      <c r="D42" s="73"/>
      <c r="E42" s="82">
        <v>0</v>
      </c>
      <c r="F42" s="53">
        <v>0</v>
      </c>
      <c r="G42" s="54"/>
      <c r="H42" s="54"/>
      <c r="I42" s="54"/>
      <c r="J42" s="54"/>
      <c r="K42" s="54"/>
      <c r="L42" s="55"/>
      <c r="M42" s="4"/>
      <c r="Q42" s="94"/>
    </row>
    <row r="43" spans="2:17" x14ac:dyDescent="0.25">
      <c r="B43" s="7" t="s">
        <v>53</v>
      </c>
      <c r="C43" s="5"/>
      <c r="D43" s="73"/>
      <c r="E43" s="82">
        <v>0</v>
      </c>
      <c r="F43" s="53">
        <v>0</v>
      </c>
      <c r="G43" s="54"/>
      <c r="H43" s="54"/>
      <c r="I43" s="54"/>
      <c r="J43" s="54"/>
      <c r="K43" s="54"/>
      <c r="L43" s="55"/>
      <c r="M43" s="4"/>
    </row>
    <row r="44" spans="2:17" x14ac:dyDescent="0.25">
      <c r="B44" s="7" t="s">
        <v>5</v>
      </c>
      <c r="C44" s="5"/>
      <c r="D44" s="73"/>
      <c r="E44" s="82">
        <v>0</v>
      </c>
      <c r="F44" s="56">
        <v>0</v>
      </c>
      <c r="G44" s="57"/>
      <c r="H44" s="57"/>
      <c r="I44" s="57"/>
      <c r="J44" s="57"/>
      <c r="K44" s="57"/>
      <c r="L44" s="58"/>
      <c r="M44" s="4"/>
    </row>
    <row r="45" spans="2:17" x14ac:dyDescent="0.25">
      <c r="B45" s="7" t="s">
        <v>58</v>
      </c>
      <c r="C45" s="5"/>
      <c r="D45" s="73"/>
      <c r="E45" s="104">
        <v>0</v>
      </c>
      <c r="F45" s="5"/>
      <c r="G45" s="5"/>
      <c r="H45" s="5"/>
      <c r="I45" s="5"/>
      <c r="J45" s="5"/>
      <c r="K45" s="5"/>
      <c r="L45" s="5"/>
      <c r="M45" s="4"/>
    </row>
    <row r="46" spans="2:17" ht="15.75" thickBot="1" x14ac:dyDescent="0.3">
      <c r="B46" s="8" t="s">
        <v>57</v>
      </c>
      <c r="C46" s="20"/>
      <c r="D46" s="74">
        <f>E46*$D$27</f>
        <v>0</v>
      </c>
      <c r="E46" s="80">
        <v>1.669911884285123E-3</v>
      </c>
      <c r="F46" s="59">
        <v>1.669911884285123E-3</v>
      </c>
      <c r="G46" s="59">
        <v>0</v>
      </c>
      <c r="H46" s="59">
        <v>0</v>
      </c>
      <c r="I46" s="59">
        <v>0</v>
      </c>
      <c r="J46" s="59">
        <v>0</v>
      </c>
      <c r="K46" s="59">
        <v>0</v>
      </c>
      <c r="L46" s="59">
        <v>0</v>
      </c>
      <c r="M46" s="4"/>
    </row>
    <row r="47" spans="2:17" ht="15.75" thickTop="1" x14ac:dyDescent="0.25">
      <c r="B47" s="18"/>
      <c r="C47" s="17"/>
      <c r="D47" s="69"/>
      <c r="E47" s="17"/>
      <c r="F47" s="17"/>
      <c r="G47" s="17"/>
      <c r="H47" s="17"/>
      <c r="I47" s="17"/>
      <c r="J47" s="17"/>
      <c r="K47" s="17"/>
      <c r="L47" s="17"/>
      <c r="M47" s="16"/>
    </row>
    <row r="48" spans="2:17" x14ac:dyDescent="0.25">
      <c r="B48" s="8" t="s">
        <v>3</v>
      </c>
      <c r="C48" s="5"/>
      <c r="D48" s="5"/>
      <c r="E48" s="68" t="s">
        <v>4</v>
      </c>
      <c r="F48" s="5"/>
      <c r="G48" s="5"/>
      <c r="H48" s="5"/>
      <c r="I48" s="5"/>
      <c r="J48" s="5"/>
      <c r="K48" s="5"/>
      <c r="L48" s="5"/>
      <c r="M48" s="4"/>
    </row>
    <row r="49" spans="2:13" ht="15.75" thickBot="1" x14ac:dyDescent="0.3">
      <c r="B49" s="7" t="s">
        <v>82</v>
      </c>
      <c r="C49" s="5"/>
      <c r="D49" s="5"/>
      <c r="E49" s="6"/>
      <c r="F49" s="87" t="s">
        <v>126</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7" t="s">
        <v>126</v>
      </c>
      <c r="G51" s="5"/>
      <c r="H51" s="5"/>
      <c r="I51" s="5"/>
      <c r="J51" s="5"/>
      <c r="K51" s="5"/>
      <c r="L51" s="5"/>
      <c r="M51" s="4"/>
    </row>
    <row r="52" spans="2:13" ht="15.75" thickBot="1" x14ac:dyDescent="0.3">
      <c r="B52" s="7" t="s">
        <v>59</v>
      </c>
      <c r="C52" s="5"/>
      <c r="D52" s="5"/>
      <c r="E52" s="12">
        <v>0</v>
      </c>
      <c r="F52" s="87" t="s">
        <v>126</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G56" sqref="G5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3" t="s">
        <v>111</v>
      </c>
    </row>
    <row r="2" spans="2:17" ht="21" x14ac:dyDescent="0.35">
      <c r="B2" s="42" t="s">
        <v>89</v>
      </c>
      <c r="C2" s="5"/>
      <c r="D2" s="5"/>
      <c r="E2" s="5"/>
      <c r="F2" s="5"/>
      <c r="G2" s="41" t="s">
        <v>54</v>
      </c>
      <c r="H2" s="5"/>
      <c r="I2" s="5"/>
      <c r="J2" s="5"/>
      <c r="K2" s="5"/>
      <c r="L2" s="5"/>
      <c r="M2" s="4"/>
      <c r="Q2" s="9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120</v>
      </c>
      <c r="F6" s="38"/>
      <c r="G6" s="38"/>
      <c r="H6" s="38"/>
      <c r="I6" s="38"/>
      <c r="J6" s="38"/>
      <c r="K6" s="5"/>
      <c r="L6" s="5"/>
      <c r="M6" s="4"/>
    </row>
    <row r="7" spans="2:17" x14ac:dyDescent="0.25">
      <c r="B7" s="8" t="s">
        <v>41</v>
      </c>
      <c r="C7" s="5"/>
      <c r="D7" s="5"/>
      <c r="E7" s="50" t="s">
        <v>122</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115</v>
      </c>
      <c r="C9" s="20"/>
      <c r="D9" s="5"/>
      <c r="E9" s="8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117</v>
      </c>
      <c r="C11" s="20"/>
      <c r="D11" s="20"/>
      <c r="E11" s="31" t="s">
        <v>33</v>
      </c>
      <c r="F11" s="31" t="s">
        <v>32</v>
      </c>
      <c r="G11" s="31" t="s">
        <v>31</v>
      </c>
      <c r="H11" s="31" t="s">
        <v>30</v>
      </c>
      <c r="I11" s="31" t="s">
        <v>29</v>
      </c>
      <c r="J11" s="5"/>
      <c r="K11" s="5"/>
      <c r="L11" s="5"/>
      <c r="M11" s="4"/>
    </row>
    <row r="12" spans="2:17" x14ac:dyDescent="0.25">
      <c r="B12" s="7" t="s">
        <v>125</v>
      </c>
      <c r="C12" s="5"/>
      <c r="D12" s="5"/>
      <c r="E12" s="98">
        <v>-1.9891500904159143E-2</v>
      </c>
      <c r="F12" s="98">
        <v>-6.0534183305686939E-2</v>
      </c>
      <c r="G12" s="98">
        <v>5.9137005185942337E-2</v>
      </c>
      <c r="H12" s="98"/>
      <c r="I12" s="99">
        <v>6.6925237107521074E-2</v>
      </c>
      <c r="J12" s="5"/>
      <c r="K12" s="5"/>
      <c r="L12" s="5"/>
      <c r="M12" s="4"/>
    </row>
    <row r="13" spans="2:17" x14ac:dyDescent="0.25">
      <c r="B13" s="11"/>
      <c r="C13" s="10"/>
      <c r="D13" s="10"/>
      <c r="E13" s="10"/>
      <c r="F13" s="10"/>
      <c r="G13" s="10"/>
      <c r="H13" s="10"/>
      <c r="I13" s="10"/>
      <c r="J13" s="10"/>
      <c r="K13" s="10"/>
      <c r="L13" s="10"/>
      <c r="M13" s="9"/>
    </row>
    <row r="14" spans="2:17" x14ac:dyDescent="0.25">
      <c r="B14" s="8" t="s">
        <v>118</v>
      </c>
      <c r="C14" s="20"/>
      <c r="D14" s="20"/>
      <c r="E14" s="31" t="s">
        <v>4</v>
      </c>
      <c r="F14" s="31" t="s">
        <v>15</v>
      </c>
      <c r="G14" s="31" t="s">
        <v>14</v>
      </c>
      <c r="H14" s="31" t="s">
        <v>13</v>
      </c>
      <c r="I14" s="31" t="s">
        <v>12</v>
      </c>
      <c r="J14" s="20"/>
      <c r="K14" s="20"/>
      <c r="L14" s="31" t="s">
        <v>9</v>
      </c>
      <c r="M14" s="4"/>
      <c r="N14" s="91"/>
      <c r="O14" s="90"/>
    </row>
    <row r="15" spans="2:17" x14ac:dyDescent="0.25">
      <c r="B15" s="7" t="s">
        <v>27</v>
      </c>
      <c r="C15" s="5"/>
      <c r="D15" s="5"/>
      <c r="E15" s="30">
        <v>11090960.449999999</v>
      </c>
      <c r="F15" s="30">
        <v>10968641.18</v>
      </c>
      <c r="G15" s="30"/>
      <c r="H15" s="29"/>
      <c r="I15" s="28"/>
      <c r="J15" s="5"/>
      <c r="K15" s="5"/>
      <c r="L15" s="15"/>
      <c r="M15" s="4"/>
      <c r="N15" s="92"/>
      <c r="O15" s="90"/>
    </row>
    <row r="16" spans="2:17" x14ac:dyDescent="0.25">
      <c r="B16" s="7" t="s">
        <v>26</v>
      </c>
      <c r="C16" s="5"/>
      <c r="D16" s="5"/>
      <c r="E16" s="30">
        <v>10596654.15</v>
      </c>
      <c r="F16" s="27">
        <v>10436804.039999999</v>
      </c>
      <c r="G16" s="27"/>
      <c r="H16" s="26"/>
      <c r="I16" s="25"/>
      <c r="J16" s="5"/>
      <c r="K16" s="5"/>
      <c r="L16" s="14"/>
      <c r="M16" s="4"/>
      <c r="N16" s="92"/>
      <c r="O16" s="90"/>
      <c r="P16" s="90"/>
    </row>
    <row r="17" spans="2:16" x14ac:dyDescent="0.25">
      <c r="B17" s="7" t="s">
        <v>25</v>
      </c>
      <c r="C17" s="5"/>
      <c r="D17" s="5"/>
      <c r="E17" s="24">
        <v>1542561.06</v>
      </c>
      <c r="F17" s="27">
        <v>1542561.06</v>
      </c>
      <c r="G17" s="26"/>
      <c r="H17" s="26"/>
      <c r="I17" s="25"/>
      <c r="J17" s="5"/>
      <c r="K17" s="5"/>
      <c r="L17" s="14"/>
      <c r="M17" s="4"/>
      <c r="O17" s="90"/>
      <c r="P17" s="90"/>
    </row>
    <row r="18" spans="2:16" x14ac:dyDescent="0.25">
      <c r="B18" s="7" t="s">
        <v>24</v>
      </c>
      <c r="C18" s="5"/>
      <c r="D18" s="5"/>
      <c r="E18" s="24">
        <v>2481942.86</v>
      </c>
      <c r="F18" s="27">
        <v>2481942.86</v>
      </c>
      <c r="G18" s="22"/>
      <c r="H18" s="22"/>
      <c r="I18" s="21"/>
      <c r="J18" s="5"/>
      <c r="K18" s="5"/>
      <c r="L18" s="86"/>
      <c r="M18" s="4"/>
      <c r="O18" s="90"/>
      <c r="P18" s="90"/>
    </row>
    <row r="19" spans="2:16" x14ac:dyDescent="0.25">
      <c r="B19" s="7" t="s">
        <v>23</v>
      </c>
      <c r="C19" s="5"/>
      <c r="D19" s="5"/>
      <c r="E19" s="32">
        <v>0.14225271782540805</v>
      </c>
      <c r="F19" s="32"/>
      <c r="G19" s="32"/>
      <c r="H19" s="32"/>
      <c r="I19" s="32"/>
      <c r="J19" s="5"/>
      <c r="K19" s="5"/>
      <c r="L19" s="32"/>
      <c r="M19" s="4"/>
      <c r="O19" s="90"/>
      <c r="P19" s="90"/>
    </row>
    <row r="20" spans="2:16" x14ac:dyDescent="0.25">
      <c r="B20" s="11"/>
      <c r="C20" s="10"/>
      <c r="D20" s="67"/>
      <c r="E20" s="10"/>
      <c r="F20" s="10"/>
      <c r="G20" s="10"/>
      <c r="H20" s="10"/>
      <c r="I20" s="10"/>
      <c r="J20" s="10"/>
      <c r="K20" s="10"/>
      <c r="L20" s="10"/>
      <c r="M20" s="9"/>
    </row>
    <row r="21" spans="2:16" x14ac:dyDescent="0.25">
      <c r="B21" s="8" t="s">
        <v>22</v>
      </c>
      <c r="C21" s="5"/>
      <c r="D21" s="31" t="s">
        <v>119</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6">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0" t="s">
        <v>79</v>
      </c>
      <c r="C26" s="61"/>
      <c r="D26" s="62" t="s">
        <v>62</v>
      </c>
      <c r="E26" s="63" t="s">
        <v>80</v>
      </c>
      <c r="F26" s="63"/>
      <c r="G26" s="62"/>
      <c r="H26" s="62"/>
      <c r="I26" s="62"/>
      <c r="J26" s="62"/>
      <c r="K26" s="61"/>
      <c r="L26" s="64"/>
      <c r="M26" s="65"/>
    </row>
    <row r="27" spans="2:16" ht="15.75" thickBot="1" x14ac:dyDescent="0.3">
      <c r="B27" s="66" t="s">
        <v>63</v>
      </c>
      <c r="C27" s="64"/>
      <c r="D27" s="71"/>
      <c r="E27" s="70"/>
      <c r="F27" s="62"/>
      <c r="G27" s="62"/>
      <c r="H27" s="62"/>
      <c r="I27" s="62"/>
      <c r="J27" s="62"/>
      <c r="K27" s="61"/>
      <c r="L27" s="64"/>
      <c r="M27" s="65"/>
    </row>
    <row r="28" spans="2:16" ht="15.75" thickTop="1" x14ac:dyDescent="0.25">
      <c r="B28" s="11"/>
      <c r="C28" s="10"/>
      <c r="D28" s="75"/>
      <c r="E28" s="10"/>
      <c r="F28" s="10"/>
      <c r="G28" s="10"/>
      <c r="H28" s="10"/>
      <c r="I28" s="10"/>
      <c r="J28" s="10"/>
      <c r="K28" s="10"/>
      <c r="L28" s="10"/>
      <c r="M28" s="9"/>
    </row>
    <row r="29" spans="2:16" x14ac:dyDescent="0.25">
      <c r="B29" s="8" t="s">
        <v>56</v>
      </c>
      <c r="C29" s="5"/>
      <c r="D29" s="72" t="s">
        <v>62</v>
      </c>
      <c r="E29" s="31" t="s">
        <v>4</v>
      </c>
      <c r="F29" s="5"/>
      <c r="G29" s="5"/>
      <c r="H29" s="5"/>
      <c r="I29" s="5"/>
      <c r="J29" s="5"/>
      <c r="K29" s="5"/>
      <c r="L29" s="5"/>
      <c r="M29" s="4"/>
    </row>
    <row r="30" spans="2:16" x14ac:dyDescent="0.25">
      <c r="B30" s="7" t="s">
        <v>97</v>
      </c>
      <c r="C30" s="5"/>
      <c r="D30" s="73"/>
      <c r="E30" s="77">
        <v>7.5009999999999999E-3</v>
      </c>
      <c r="F30" s="5"/>
      <c r="G30" s="5"/>
      <c r="H30" s="5"/>
      <c r="I30" s="5"/>
      <c r="J30" s="5"/>
      <c r="K30" s="5"/>
      <c r="L30" s="5"/>
      <c r="M30" s="4"/>
    </row>
    <row r="31" spans="2:16" x14ac:dyDescent="0.25">
      <c r="B31" s="7" t="s">
        <v>55</v>
      </c>
      <c r="C31" s="5"/>
      <c r="D31" s="73"/>
      <c r="E31" s="78">
        <v>2.5020000000000016E-3</v>
      </c>
      <c r="F31" s="5"/>
      <c r="G31" s="5"/>
      <c r="H31" s="5"/>
      <c r="I31" s="5"/>
      <c r="J31" s="5"/>
      <c r="K31" s="5"/>
      <c r="L31" s="5"/>
      <c r="M31" s="4"/>
    </row>
    <row r="32" spans="2:16" x14ac:dyDescent="0.25">
      <c r="B32" s="7" t="s">
        <v>50</v>
      </c>
      <c r="C32" s="5"/>
      <c r="D32" s="73"/>
      <c r="E32" s="79">
        <v>0</v>
      </c>
      <c r="F32" s="5"/>
      <c r="G32" s="5"/>
      <c r="H32" s="5"/>
      <c r="I32" s="5"/>
      <c r="J32" s="5"/>
      <c r="K32" s="5"/>
      <c r="L32" s="5"/>
      <c r="M32" s="4"/>
    </row>
    <row r="33" spans="2:17" ht="15.75" thickBot="1" x14ac:dyDescent="0.3">
      <c r="B33" s="8" t="s">
        <v>77</v>
      </c>
      <c r="C33" s="20"/>
      <c r="D33" s="74">
        <f>E33*$D$27</f>
        <v>0</v>
      </c>
      <c r="E33" s="80">
        <v>1.0003000000000001E-2</v>
      </c>
      <c r="F33" s="5"/>
      <c r="G33" s="5"/>
      <c r="H33" s="5"/>
      <c r="I33" s="5"/>
      <c r="J33" s="5"/>
      <c r="K33" s="5"/>
      <c r="L33" s="5"/>
      <c r="M33" s="4"/>
    </row>
    <row r="34" spans="2:17" ht="15.75" thickTop="1" x14ac:dyDescent="0.25">
      <c r="B34" s="11"/>
      <c r="C34" s="10"/>
      <c r="D34" s="75"/>
      <c r="E34" s="10"/>
      <c r="F34" s="10"/>
      <c r="G34" s="10"/>
      <c r="H34" s="10"/>
      <c r="I34" s="10"/>
      <c r="J34" s="10"/>
      <c r="K34" s="10"/>
      <c r="L34" s="10"/>
      <c r="M34" s="9"/>
    </row>
    <row r="35" spans="2:17" x14ac:dyDescent="0.25">
      <c r="B35" s="8" t="s">
        <v>17</v>
      </c>
      <c r="C35" s="5"/>
      <c r="D35" s="72" t="s">
        <v>62</v>
      </c>
      <c r="E35" s="31" t="s">
        <v>4</v>
      </c>
      <c r="F35" s="5"/>
      <c r="G35" s="5"/>
      <c r="H35" s="5"/>
      <c r="I35" s="5"/>
      <c r="J35" s="5"/>
      <c r="K35" s="5"/>
      <c r="L35" s="5"/>
      <c r="M35" s="4"/>
    </row>
    <row r="36" spans="2:17" ht="15.75" thickBot="1" x14ac:dyDescent="0.3">
      <c r="B36" s="7" t="s">
        <v>17</v>
      </c>
      <c r="C36" s="5"/>
      <c r="D36" s="74">
        <f>E36*$D$27</f>
        <v>0</v>
      </c>
      <c r="E36" s="81">
        <v>0</v>
      </c>
      <c r="F36" s="5"/>
      <c r="G36" s="5"/>
      <c r="H36" s="5"/>
      <c r="I36" s="5"/>
      <c r="J36" s="5"/>
      <c r="K36" s="5"/>
      <c r="L36" s="5"/>
      <c r="M36" s="4"/>
    </row>
    <row r="37" spans="2:17" ht="15.75" thickTop="1" x14ac:dyDescent="0.25">
      <c r="B37" s="11"/>
      <c r="C37" s="10"/>
      <c r="D37" s="75"/>
      <c r="E37" s="10"/>
      <c r="F37" s="10"/>
      <c r="G37" s="10"/>
      <c r="H37" s="10"/>
      <c r="I37" s="10"/>
      <c r="J37" s="10"/>
      <c r="K37" s="10"/>
      <c r="L37" s="10"/>
      <c r="M37" s="9"/>
      <c r="Q37" s="95"/>
    </row>
    <row r="38" spans="2:17" x14ac:dyDescent="0.25">
      <c r="B38" s="8" t="s">
        <v>16</v>
      </c>
      <c r="C38" s="20"/>
      <c r="D38" s="72" t="s">
        <v>62</v>
      </c>
      <c r="E38" s="31" t="s">
        <v>4</v>
      </c>
      <c r="F38" s="31" t="s">
        <v>15</v>
      </c>
      <c r="G38" s="31" t="s">
        <v>14</v>
      </c>
      <c r="H38" s="31" t="s">
        <v>13</v>
      </c>
      <c r="I38" s="31" t="s">
        <v>12</v>
      </c>
      <c r="J38" s="31" t="s">
        <v>11</v>
      </c>
      <c r="K38" s="31" t="s">
        <v>10</v>
      </c>
      <c r="L38" s="31" t="s">
        <v>9</v>
      </c>
      <c r="M38" s="4"/>
      <c r="Q38" s="95"/>
    </row>
    <row r="39" spans="2:17" x14ac:dyDescent="0.25">
      <c r="B39" s="7" t="s">
        <v>8</v>
      </c>
      <c r="C39" s="5"/>
      <c r="D39" s="73"/>
      <c r="E39" s="82">
        <v>3.5939619865867676E-5</v>
      </c>
      <c r="F39" s="101">
        <v>3.5939619865867676E-5</v>
      </c>
      <c r="G39" s="51"/>
      <c r="H39" s="51"/>
      <c r="I39" s="51"/>
      <c r="J39" s="51"/>
      <c r="K39" s="51"/>
      <c r="L39" s="52"/>
      <c r="M39" s="4"/>
      <c r="Q39" s="94"/>
    </row>
    <row r="40" spans="2:17" x14ac:dyDescent="0.25">
      <c r="B40" s="7" t="s">
        <v>7</v>
      </c>
      <c r="C40" s="5"/>
      <c r="D40" s="73"/>
      <c r="E40" s="82">
        <v>1.5228912662273533E-4</v>
      </c>
      <c r="F40" s="102">
        <v>1.5228912662273533E-4</v>
      </c>
      <c r="G40" s="54"/>
      <c r="H40" s="54"/>
      <c r="I40" s="54"/>
      <c r="J40" s="54"/>
      <c r="K40" s="54"/>
      <c r="L40" s="55"/>
      <c r="M40" s="4"/>
    </row>
    <row r="41" spans="2:17" x14ac:dyDescent="0.25">
      <c r="B41" s="7" t="s">
        <v>78</v>
      </c>
      <c r="C41" s="5"/>
      <c r="D41" s="73"/>
      <c r="E41" s="82">
        <v>1.48168313779652E-3</v>
      </c>
      <c r="F41" s="102">
        <v>1.48168313779652E-3</v>
      </c>
      <c r="G41" s="54"/>
      <c r="H41" s="54"/>
      <c r="I41" s="54"/>
      <c r="J41" s="54"/>
      <c r="K41" s="54"/>
      <c r="L41" s="55"/>
      <c r="M41" s="4"/>
      <c r="Q41" s="94"/>
    </row>
    <row r="42" spans="2:17" x14ac:dyDescent="0.25">
      <c r="B42" s="7" t="s">
        <v>6</v>
      </c>
      <c r="C42" s="5"/>
      <c r="D42" s="73"/>
      <c r="E42" s="82">
        <v>0</v>
      </c>
      <c r="F42" s="53">
        <v>0</v>
      </c>
      <c r="G42" s="54"/>
      <c r="H42" s="54"/>
      <c r="I42" s="54"/>
      <c r="J42" s="54"/>
      <c r="K42" s="54"/>
      <c r="L42" s="55"/>
      <c r="M42" s="4"/>
      <c r="Q42" s="94"/>
    </row>
    <row r="43" spans="2:17" x14ac:dyDescent="0.25">
      <c r="B43" s="7" t="s">
        <v>53</v>
      </c>
      <c r="C43" s="5"/>
      <c r="D43" s="73"/>
      <c r="E43" s="82">
        <v>0</v>
      </c>
      <c r="F43" s="53">
        <v>0</v>
      </c>
      <c r="G43" s="54"/>
      <c r="H43" s="54"/>
      <c r="I43" s="54"/>
      <c r="J43" s="54"/>
      <c r="K43" s="54"/>
      <c r="L43" s="55"/>
      <c r="M43" s="4"/>
    </row>
    <row r="44" spans="2:17" x14ac:dyDescent="0.25">
      <c r="B44" s="7" t="s">
        <v>5</v>
      </c>
      <c r="C44" s="5"/>
      <c r="D44" s="73"/>
      <c r="E44" s="82">
        <v>0</v>
      </c>
      <c r="F44" s="56">
        <v>0</v>
      </c>
      <c r="G44" s="57"/>
      <c r="H44" s="57"/>
      <c r="I44" s="57"/>
      <c r="J44" s="57"/>
      <c r="K44" s="57"/>
      <c r="L44" s="58"/>
      <c r="M44" s="4"/>
    </row>
    <row r="45" spans="2:17" x14ac:dyDescent="0.25">
      <c r="B45" s="7" t="s">
        <v>58</v>
      </c>
      <c r="C45" s="5"/>
      <c r="D45" s="73"/>
      <c r="E45" s="104">
        <v>0</v>
      </c>
      <c r="F45" s="5"/>
      <c r="G45" s="5"/>
      <c r="H45" s="5"/>
      <c r="I45" s="5"/>
      <c r="J45" s="5"/>
      <c r="K45" s="5"/>
      <c r="L45" s="5"/>
      <c r="M45" s="4"/>
    </row>
    <row r="46" spans="2:17" ht="15.75" thickBot="1" x14ac:dyDescent="0.3">
      <c r="B46" s="8" t="s">
        <v>57</v>
      </c>
      <c r="C46" s="20"/>
      <c r="D46" s="74">
        <f>E46*$D$27</f>
        <v>0</v>
      </c>
      <c r="E46" s="80">
        <v>1.669911884285123E-3</v>
      </c>
      <c r="F46" s="59">
        <v>1.669911884285123E-3</v>
      </c>
      <c r="G46" s="59">
        <v>0</v>
      </c>
      <c r="H46" s="59">
        <v>0</v>
      </c>
      <c r="I46" s="59">
        <v>0</v>
      </c>
      <c r="J46" s="59">
        <v>0</v>
      </c>
      <c r="K46" s="59">
        <v>0</v>
      </c>
      <c r="L46" s="59">
        <v>0</v>
      </c>
      <c r="M46" s="4"/>
    </row>
    <row r="47" spans="2:17" ht="15.75" thickTop="1" x14ac:dyDescent="0.25">
      <c r="B47" s="18"/>
      <c r="C47" s="17"/>
      <c r="D47" s="69"/>
      <c r="E47" s="17"/>
      <c r="F47" s="17"/>
      <c r="G47" s="17"/>
      <c r="H47" s="17"/>
      <c r="I47" s="17"/>
      <c r="J47" s="17"/>
      <c r="K47" s="17"/>
      <c r="L47" s="17"/>
      <c r="M47" s="16"/>
    </row>
    <row r="48" spans="2:17" x14ac:dyDescent="0.25">
      <c r="B48" s="8" t="s">
        <v>3</v>
      </c>
      <c r="C48" s="5"/>
      <c r="D48" s="5"/>
      <c r="E48" s="68" t="s">
        <v>4</v>
      </c>
      <c r="F48" s="5"/>
      <c r="G48" s="5"/>
      <c r="H48" s="5"/>
      <c r="I48" s="5"/>
      <c r="J48" s="5"/>
      <c r="K48" s="5"/>
      <c r="L48" s="5"/>
      <c r="M48" s="4"/>
    </row>
    <row r="49" spans="2:13" ht="15.75" thickBot="1" x14ac:dyDescent="0.3">
      <c r="B49" s="7" t="s">
        <v>82</v>
      </c>
      <c r="C49" s="5"/>
      <c r="D49" s="5"/>
      <c r="E49" s="6"/>
      <c r="F49" s="87" t="s">
        <v>126</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7" t="s">
        <v>126</v>
      </c>
      <c r="G51" s="5"/>
      <c r="H51" s="5"/>
      <c r="I51" s="5"/>
      <c r="J51" s="5"/>
      <c r="K51" s="5"/>
      <c r="L51" s="5"/>
      <c r="M51" s="4"/>
    </row>
    <row r="52" spans="2:13" ht="15.75" thickBot="1" x14ac:dyDescent="0.3">
      <c r="B52" s="7" t="s">
        <v>59</v>
      </c>
      <c r="C52" s="5"/>
      <c r="D52" s="5"/>
      <c r="E52" s="12">
        <v>0</v>
      </c>
      <c r="F52" s="87" t="s">
        <v>126</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71A9F-098D-4659-950D-26D65AD494CA}">
  <sheetPr>
    <pageSetUpPr fitToPage="1"/>
  </sheetPr>
  <dimension ref="B1:Q53"/>
  <sheetViews>
    <sheetView zoomScale="85" zoomScaleNormal="85" workbookViewId="0">
      <selection activeCell="G56" sqref="G5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3" t="s">
        <v>111</v>
      </c>
    </row>
    <row r="2" spans="2:17" ht="21" x14ac:dyDescent="0.35">
      <c r="B2" s="42" t="s">
        <v>89</v>
      </c>
      <c r="C2" s="5"/>
      <c r="D2" s="5"/>
      <c r="E2" s="5"/>
      <c r="F2" s="5"/>
      <c r="G2" s="41" t="s">
        <v>54</v>
      </c>
      <c r="H2" s="5"/>
      <c r="I2" s="5"/>
      <c r="J2" s="5"/>
      <c r="K2" s="5"/>
      <c r="L2" s="5"/>
      <c r="M2" s="4"/>
      <c r="Q2" s="9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120</v>
      </c>
      <c r="F6" s="38"/>
      <c r="G6" s="38"/>
      <c r="H6" s="38"/>
      <c r="I6" s="38"/>
      <c r="J6" s="38"/>
      <c r="K6" s="5"/>
      <c r="L6" s="5"/>
      <c r="M6" s="4"/>
    </row>
    <row r="7" spans="2:17" x14ac:dyDescent="0.25">
      <c r="B7" s="8" t="s">
        <v>41</v>
      </c>
      <c r="C7" s="5"/>
      <c r="D7" s="5"/>
      <c r="E7" s="50" t="s">
        <v>123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115</v>
      </c>
      <c r="C9" s="20"/>
      <c r="D9" s="5"/>
      <c r="E9" s="8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117</v>
      </c>
      <c r="C11" s="20"/>
      <c r="D11" s="20"/>
      <c r="E11" s="31" t="s">
        <v>33</v>
      </c>
      <c r="F11" s="31" t="s">
        <v>32</v>
      </c>
      <c r="G11" s="31" t="s">
        <v>31</v>
      </c>
      <c r="H11" s="31" t="s">
        <v>30</v>
      </c>
      <c r="I11" s="31" t="s">
        <v>29</v>
      </c>
      <c r="J11" s="5"/>
      <c r="K11" s="5"/>
      <c r="L11" s="5"/>
      <c r="M11" s="4"/>
    </row>
    <row r="12" spans="2:17" x14ac:dyDescent="0.25">
      <c r="B12" s="7" t="s">
        <v>125</v>
      </c>
      <c r="C12" s="5"/>
      <c r="D12" s="5"/>
      <c r="E12" s="100">
        <v>-1.8252933507170832E-2</v>
      </c>
      <c r="F12" s="98"/>
      <c r="G12" s="98"/>
      <c r="H12" s="98"/>
      <c r="I12" s="99">
        <v>-0.10710811252094032</v>
      </c>
      <c r="J12" s="5"/>
      <c r="K12" s="5"/>
      <c r="L12" s="5"/>
      <c r="M12" s="4"/>
    </row>
    <row r="13" spans="2:17" x14ac:dyDescent="0.25">
      <c r="B13" s="11"/>
      <c r="C13" s="10"/>
      <c r="D13" s="10"/>
      <c r="E13" s="10"/>
      <c r="F13" s="10"/>
      <c r="G13" s="10"/>
      <c r="H13" s="10"/>
      <c r="I13" s="10"/>
      <c r="J13" s="10"/>
      <c r="K13" s="10"/>
      <c r="L13" s="10"/>
      <c r="M13" s="9"/>
    </row>
    <row r="14" spans="2:17" x14ac:dyDescent="0.25">
      <c r="B14" s="8" t="s">
        <v>118</v>
      </c>
      <c r="C14" s="20"/>
      <c r="D14" s="20"/>
      <c r="E14" s="31" t="s">
        <v>4</v>
      </c>
      <c r="F14" s="31" t="s">
        <v>15</v>
      </c>
      <c r="G14" s="31" t="s">
        <v>14</v>
      </c>
      <c r="H14" s="31" t="s">
        <v>13</v>
      </c>
      <c r="I14" s="31" t="s">
        <v>12</v>
      </c>
      <c r="J14" s="20"/>
      <c r="K14" s="20"/>
      <c r="L14" s="31" t="s">
        <v>9</v>
      </c>
      <c r="M14" s="4"/>
      <c r="N14" s="91"/>
      <c r="O14" s="90"/>
    </row>
    <row r="15" spans="2:17" x14ac:dyDescent="0.25">
      <c r="B15" s="7" t="s">
        <v>27</v>
      </c>
      <c r="C15" s="5"/>
      <c r="D15" s="5"/>
      <c r="E15" s="30">
        <v>11090960.449999999</v>
      </c>
      <c r="F15" s="30">
        <v>10968641.18</v>
      </c>
      <c r="G15" s="30"/>
      <c r="H15" s="29"/>
      <c r="I15" s="28"/>
      <c r="J15" s="5"/>
      <c r="K15" s="5"/>
      <c r="L15" s="15"/>
      <c r="M15" s="4"/>
      <c r="N15" s="92"/>
      <c r="O15" s="90"/>
    </row>
    <row r="16" spans="2:17" x14ac:dyDescent="0.25">
      <c r="B16" s="7" t="s">
        <v>26</v>
      </c>
      <c r="C16" s="5"/>
      <c r="D16" s="5"/>
      <c r="E16" s="30">
        <v>10596654.15</v>
      </c>
      <c r="F16" s="27">
        <v>10436804.039999999</v>
      </c>
      <c r="G16" s="27"/>
      <c r="H16" s="26"/>
      <c r="I16" s="25"/>
      <c r="J16" s="5"/>
      <c r="K16" s="5"/>
      <c r="L16" s="14"/>
      <c r="M16" s="4"/>
      <c r="N16" s="92"/>
      <c r="O16" s="90"/>
      <c r="P16" s="90"/>
    </row>
    <row r="17" spans="2:16" x14ac:dyDescent="0.25">
      <c r="B17" s="7" t="s">
        <v>25</v>
      </c>
      <c r="C17" s="5"/>
      <c r="D17" s="5"/>
      <c r="E17" s="24">
        <v>1542561.06</v>
      </c>
      <c r="F17" s="27">
        <v>1542561.06</v>
      </c>
      <c r="G17" s="26"/>
      <c r="H17" s="26"/>
      <c r="I17" s="25"/>
      <c r="J17" s="5"/>
      <c r="K17" s="5"/>
      <c r="L17" s="14"/>
      <c r="M17" s="4"/>
      <c r="O17" s="90"/>
      <c r="P17" s="90"/>
    </row>
    <row r="18" spans="2:16" x14ac:dyDescent="0.25">
      <c r="B18" s="7" t="s">
        <v>24</v>
      </c>
      <c r="C18" s="5"/>
      <c r="D18" s="5"/>
      <c r="E18" s="24">
        <v>2481942.86</v>
      </c>
      <c r="F18" s="27">
        <v>2481942.86</v>
      </c>
      <c r="G18" s="22"/>
      <c r="H18" s="22"/>
      <c r="I18" s="21"/>
      <c r="J18" s="5"/>
      <c r="K18" s="5"/>
      <c r="L18" s="86"/>
      <c r="M18" s="4"/>
      <c r="O18" s="90"/>
      <c r="P18" s="90"/>
    </row>
    <row r="19" spans="2:16" x14ac:dyDescent="0.25">
      <c r="B19" s="7" t="s">
        <v>23</v>
      </c>
      <c r="C19" s="5"/>
      <c r="D19" s="5"/>
      <c r="E19" s="32">
        <v>0.14225271782540805</v>
      </c>
      <c r="F19" s="32"/>
      <c r="G19" s="32"/>
      <c r="H19" s="32"/>
      <c r="I19" s="32"/>
      <c r="J19" s="5"/>
      <c r="K19" s="5"/>
      <c r="L19" s="32"/>
      <c r="M19" s="4"/>
      <c r="O19" s="90"/>
      <c r="P19" s="90"/>
    </row>
    <row r="20" spans="2:16" x14ac:dyDescent="0.25">
      <c r="B20" s="11"/>
      <c r="C20" s="10"/>
      <c r="D20" s="67"/>
      <c r="E20" s="10"/>
      <c r="F20" s="10"/>
      <c r="G20" s="10"/>
      <c r="H20" s="10"/>
      <c r="I20" s="10"/>
      <c r="J20" s="10"/>
      <c r="K20" s="10"/>
      <c r="L20" s="10"/>
      <c r="M20" s="9"/>
    </row>
    <row r="21" spans="2:16" x14ac:dyDescent="0.25">
      <c r="B21" s="8" t="s">
        <v>22</v>
      </c>
      <c r="C21" s="5"/>
      <c r="D21" s="31" t="s">
        <v>119</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6">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0" t="s">
        <v>79</v>
      </c>
      <c r="C26" s="61"/>
      <c r="D26" s="62" t="s">
        <v>62</v>
      </c>
      <c r="E26" s="63" t="s">
        <v>80</v>
      </c>
      <c r="F26" s="63"/>
      <c r="G26" s="62"/>
      <c r="H26" s="62"/>
      <c r="I26" s="62"/>
      <c r="J26" s="62"/>
      <c r="K26" s="61"/>
      <c r="L26" s="64"/>
      <c r="M26" s="65"/>
    </row>
    <row r="27" spans="2:16" ht="15.75" thickBot="1" x14ac:dyDescent="0.3">
      <c r="B27" s="66" t="s">
        <v>63</v>
      </c>
      <c r="C27" s="64"/>
      <c r="D27" s="71"/>
      <c r="E27" s="70"/>
      <c r="F27" s="62"/>
      <c r="G27" s="62"/>
      <c r="H27" s="62"/>
      <c r="I27" s="62"/>
      <c r="J27" s="62"/>
      <c r="K27" s="61"/>
      <c r="L27" s="64"/>
      <c r="M27" s="65"/>
    </row>
    <row r="28" spans="2:16" ht="15.75" thickTop="1" x14ac:dyDescent="0.25">
      <c r="B28" s="11"/>
      <c r="C28" s="10"/>
      <c r="D28" s="75"/>
      <c r="E28" s="10"/>
      <c r="F28" s="10"/>
      <c r="G28" s="10"/>
      <c r="H28" s="10"/>
      <c r="I28" s="10"/>
      <c r="J28" s="10"/>
      <c r="K28" s="10"/>
      <c r="L28" s="10"/>
      <c r="M28" s="9"/>
    </row>
    <row r="29" spans="2:16" x14ac:dyDescent="0.25">
      <c r="B29" s="8" t="s">
        <v>56</v>
      </c>
      <c r="C29" s="5"/>
      <c r="D29" s="72" t="s">
        <v>62</v>
      </c>
      <c r="E29" s="31" t="s">
        <v>4</v>
      </c>
      <c r="F29" s="5"/>
      <c r="G29" s="5"/>
      <c r="H29" s="5"/>
      <c r="I29" s="5"/>
      <c r="J29" s="5"/>
      <c r="K29" s="5"/>
      <c r="L29" s="5"/>
      <c r="M29" s="4"/>
    </row>
    <row r="30" spans="2:16" x14ac:dyDescent="0.25">
      <c r="B30" s="7" t="s">
        <v>97</v>
      </c>
      <c r="C30" s="5"/>
      <c r="D30" s="73"/>
      <c r="E30" s="77">
        <v>5.5009999999999998E-3</v>
      </c>
      <c r="F30" s="5"/>
      <c r="G30" s="5"/>
      <c r="H30" s="5"/>
      <c r="I30" s="5"/>
      <c r="J30" s="5"/>
      <c r="K30" s="5"/>
      <c r="L30" s="5"/>
      <c r="M30" s="4"/>
    </row>
    <row r="31" spans="2:16" x14ac:dyDescent="0.25">
      <c r="B31" s="7" t="s">
        <v>55</v>
      </c>
      <c r="C31" s="5"/>
      <c r="D31" s="73"/>
      <c r="E31" s="78">
        <v>2.4999999999999996E-3</v>
      </c>
      <c r="F31" s="5"/>
      <c r="G31" s="5"/>
      <c r="H31" s="5"/>
      <c r="I31" s="5"/>
      <c r="J31" s="5"/>
      <c r="K31" s="5"/>
      <c r="L31" s="5"/>
      <c r="M31" s="4"/>
    </row>
    <row r="32" spans="2:16" x14ac:dyDescent="0.25">
      <c r="B32" s="7" t="s">
        <v>50</v>
      </c>
      <c r="C32" s="5"/>
      <c r="D32" s="73"/>
      <c r="E32" s="79">
        <v>0</v>
      </c>
      <c r="F32" s="5"/>
      <c r="G32" s="5"/>
      <c r="H32" s="5"/>
      <c r="I32" s="5"/>
      <c r="J32" s="5"/>
      <c r="K32" s="5"/>
      <c r="L32" s="5"/>
      <c r="M32" s="4"/>
    </row>
    <row r="33" spans="2:17" ht="15.75" thickBot="1" x14ac:dyDescent="0.3">
      <c r="B33" s="8" t="s">
        <v>77</v>
      </c>
      <c r="C33" s="20"/>
      <c r="D33" s="74">
        <f>E33*$D$27</f>
        <v>0</v>
      </c>
      <c r="E33" s="80">
        <v>8.0009999999999994E-3</v>
      </c>
      <c r="F33" s="5"/>
      <c r="G33" s="5"/>
      <c r="H33" s="5"/>
      <c r="I33" s="5"/>
      <c r="J33" s="5"/>
      <c r="K33" s="5"/>
      <c r="L33" s="5"/>
      <c r="M33" s="4"/>
    </row>
    <row r="34" spans="2:17" ht="15.75" thickTop="1" x14ac:dyDescent="0.25">
      <c r="B34" s="11"/>
      <c r="C34" s="10"/>
      <c r="D34" s="75"/>
      <c r="E34" s="10"/>
      <c r="F34" s="10"/>
      <c r="G34" s="10"/>
      <c r="H34" s="10"/>
      <c r="I34" s="10"/>
      <c r="J34" s="10"/>
      <c r="K34" s="10"/>
      <c r="L34" s="10"/>
      <c r="M34" s="9"/>
    </row>
    <row r="35" spans="2:17" x14ac:dyDescent="0.25">
      <c r="B35" s="8" t="s">
        <v>17</v>
      </c>
      <c r="C35" s="5"/>
      <c r="D35" s="72" t="s">
        <v>62</v>
      </c>
      <c r="E35" s="31" t="s">
        <v>4</v>
      </c>
      <c r="F35" s="5"/>
      <c r="G35" s="5"/>
      <c r="H35" s="5"/>
      <c r="I35" s="5"/>
      <c r="J35" s="5"/>
      <c r="K35" s="5"/>
      <c r="L35" s="5"/>
      <c r="M35" s="4"/>
    </row>
    <row r="36" spans="2:17" ht="15.75" thickBot="1" x14ac:dyDescent="0.3">
      <c r="B36" s="7" t="s">
        <v>17</v>
      </c>
      <c r="C36" s="5"/>
      <c r="D36" s="74">
        <f>E36*$D$27</f>
        <v>0</v>
      </c>
      <c r="E36" s="81">
        <v>0</v>
      </c>
      <c r="F36" s="5"/>
      <c r="G36" s="5"/>
      <c r="H36" s="5"/>
      <c r="I36" s="5"/>
      <c r="J36" s="5"/>
      <c r="K36" s="5"/>
      <c r="L36" s="5"/>
      <c r="M36" s="4"/>
    </row>
    <row r="37" spans="2:17" ht="15.75" thickTop="1" x14ac:dyDescent="0.25">
      <c r="B37" s="11"/>
      <c r="C37" s="10"/>
      <c r="D37" s="75"/>
      <c r="E37" s="10"/>
      <c r="F37" s="10"/>
      <c r="G37" s="10"/>
      <c r="H37" s="10"/>
      <c r="I37" s="10"/>
      <c r="J37" s="10"/>
      <c r="K37" s="10"/>
      <c r="L37" s="10"/>
      <c r="M37" s="9"/>
      <c r="Q37" s="95"/>
    </row>
    <row r="38" spans="2:17" x14ac:dyDescent="0.25">
      <c r="B38" s="8" t="s">
        <v>16</v>
      </c>
      <c r="C38" s="20"/>
      <c r="D38" s="72" t="s">
        <v>62</v>
      </c>
      <c r="E38" s="31" t="s">
        <v>4</v>
      </c>
      <c r="F38" s="31" t="s">
        <v>15</v>
      </c>
      <c r="G38" s="31" t="s">
        <v>14</v>
      </c>
      <c r="H38" s="31" t="s">
        <v>13</v>
      </c>
      <c r="I38" s="31" t="s">
        <v>12</v>
      </c>
      <c r="J38" s="31" t="s">
        <v>11</v>
      </c>
      <c r="K38" s="31" t="s">
        <v>10</v>
      </c>
      <c r="L38" s="31" t="s">
        <v>9</v>
      </c>
      <c r="M38" s="4"/>
      <c r="Q38" s="95"/>
    </row>
    <row r="39" spans="2:17" x14ac:dyDescent="0.25">
      <c r="B39" s="7" t="s">
        <v>8</v>
      </c>
      <c r="C39" s="5"/>
      <c r="D39" s="73"/>
      <c r="E39" s="82">
        <v>3.5939619865867676E-5</v>
      </c>
      <c r="F39" s="101">
        <v>3.5939619865867676E-5</v>
      </c>
      <c r="G39" s="51"/>
      <c r="H39" s="51"/>
      <c r="I39" s="51"/>
      <c r="J39" s="51"/>
      <c r="K39" s="51"/>
      <c r="L39" s="52"/>
      <c r="M39" s="4"/>
      <c r="Q39" s="94"/>
    </row>
    <row r="40" spans="2:17" x14ac:dyDescent="0.25">
      <c r="B40" s="7" t="s">
        <v>7</v>
      </c>
      <c r="C40" s="5"/>
      <c r="D40" s="73"/>
      <c r="E40" s="82">
        <v>1.5228912662273533E-4</v>
      </c>
      <c r="F40" s="102">
        <v>1.5228912662273533E-4</v>
      </c>
      <c r="G40" s="54"/>
      <c r="H40" s="54"/>
      <c r="I40" s="54"/>
      <c r="J40" s="54"/>
      <c r="K40" s="54"/>
      <c r="L40" s="55"/>
      <c r="M40" s="4"/>
    </row>
    <row r="41" spans="2:17" x14ac:dyDescent="0.25">
      <c r="B41" s="7" t="s">
        <v>78</v>
      </c>
      <c r="C41" s="5"/>
      <c r="D41" s="73"/>
      <c r="E41" s="82">
        <v>1.48168313779652E-3</v>
      </c>
      <c r="F41" s="102">
        <v>1.48168313779652E-3</v>
      </c>
      <c r="G41" s="54"/>
      <c r="H41" s="54"/>
      <c r="I41" s="54"/>
      <c r="J41" s="54"/>
      <c r="K41" s="54"/>
      <c r="L41" s="55"/>
      <c r="M41" s="4"/>
      <c r="Q41" s="94"/>
    </row>
    <row r="42" spans="2:17" x14ac:dyDescent="0.25">
      <c r="B42" s="7" t="s">
        <v>6</v>
      </c>
      <c r="C42" s="5"/>
      <c r="D42" s="73"/>
      <c r="E42" s="82">
        <v>0</v>
      </c>
      <c r="F42" s="53">
        <v>0</v>
      </c>
      <c r="G42" s="54"/>
      <c r="H42" s="54"/>
      <c r="I42" s="54"/>
      <c r="J42" s="54"/>
      <c r="K42" s="54"/>
      <c r="L42" s="55"/>
      <c r="M42" s="4"/>
      <c r="Q42" s="94"/>
    </row>
    <row r="43" spans="2:17" x14ac:dyDescent="0.25">
      <c r="B43" s="7" t="s">
        <v>53</v>
      </c>
      <c r="C43" s="5"/>
      <c r="D43" s="73"/>
      <c r="E43" s="82">
        <v>0</v>
      </c>
      <c r="F43" s="53">
        <v>0</v>
      </c>
      <c r="G43" s="54"/>
      <c r="H43" s="54"/>
      <c r="I43" s="54"/>
      <c r="J43" s="54"/>
      <c r="K43" s="54"/>
      <c r="L43" s="55"/>
      <c r="M43" s="4"/>
    </row>
    <row r="44" spans="2:17" x14ac:dyDescent="0.25">
      <c r="B44" s="7" t="s">
        <v>5</v>
      </c>
      <c r="C44" s="5"/>
      <c r="D44" s="73"/>
      <c r="E44" s="82">
        <v>0</v>
      </c>
      <c r="F44" s="56">
        <v>0</v>
      </c>
      <c r="G44" s="57"/>
      <c r="H44" s="57"/>
      <c r="I44" s="57"/>
      <c r="J44" s="57"/>
      <c r="K44" s="57"/>
      <c r="L44" s="58"/>
      <c r="M44" s="4"/>
    </row>
    <row r="45" spans="2:17" x14ac:dyDescent="0.25">
      <c r="B45" s="7" t="s">
        <v>58</v>
      </c>
      <c r="C45" s="5"/>
      <c r="D45" s="73"/>
      <c r="E45" s="104">
        <v>0</v>
      </c>
      <c r="F45" s="5"/>
      <c r="G45" s="5"/>
      <c r="H45" s="5"/>
      <c r="I45" s="5"/>
      <c r="J45" s="5"/>
      <c r="K45" s="5"/>
      <c r="L45" s="5"/>
      <c r="M45" s="4"/>
    </row>
    <row r="46" spans="2:17" ht="15.75" thickBot="1" x14ac:dyDescent="0.3">
      <c r="B46" s="8" t="s">
        <v>57</v>
      </c>
      <c r="C46" s="20"/>
      <c r="D46" s="74">
        <f>E46*$D$27</f>
        <v>0</v>
      </c>
      <c r="E46" s="80">
        <v>1.669911884285123E-3</v>
      </c>
      <c r="F46" s="59">
        <v>1.669911884285123E-3</v>
      </c>
      <c r="G46" s="59">
        <v>0</v>
      </c>
      <c r="H46" s="59">
        <v>0</v>
      </c>
      <c r="I46" s="59">
        <v>0</v>
      </c>
      <c r="J46" s="59">
        <v>0</v>
      </c>
      <c r="K46" s="59">
        <v>0</v>
      </c>
      <c r="L46" s="59">
        <v>0</v>
      </c>
      <c r="M46" s="4"/>
    </row>
    <row r="47" spans="2:17" ht="15.75" thickTop="1" x14ac:dyDescent="0.25">
      <c r="B47" s="18"/>
      <c r="C47" s="17"/>
      <c r="D47" s="69"/>
      <c r="E47" s="17"/>
      <c r="F47" s="17"/>
      <c r="G47" s="17"/>
      <c r="H47" s="17"/>
      <c r="I47" s="17"/>
      <c r="J47" s="17"/>
      <c r="K47" s="17"/>
      <c r="L47" s="17"/>
      <c r="M47" s="16"/>
    </row>
    <row r="48" spans="2:17" x14ac:dyDescent="0.25">
      <c r="B48" s="8" t="s">
        <v>3</v>
      </c>
      <c r="C48" s="5"/>
      <c r="D48" s="5"/>
      <c r="E48" s="68" t="s">
        <v>4</v>
      </c>
      <c r="F48" s="5"/>
      <c r="G48" s="5"/>
      <c r="H48" s="5"/>
      <c r="I48" s="5"/>
      <c r="J48" s="5"/>
      <c r="K48" s="5"/>
      <c r="L48" s="5"/>
      <c r="M48" s="4"/>
    </row>
    <row r="49" spans="2:13" ht="15.75" thickBot="1" x14ac:dyDescent="0.3">
      <c r="B49" s="7" t="s">
        <v>82</v>
      </c>
      <c r="C49" s="5"/>
      <c r="D49" s="5"/>
      <c r="E49" s="6"/>
      <c r="F49" s="87" t="s">
        <v>126</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7" t="s">
        <v>126</v>
      </c>
      <c r="G51" s="5"/>
      <c r="H51" s="5"/>
      <c r="I51" s="5"/>
      <c r="J51" s="5"/>
      <c r="K51" s="5"/>
      <c r="L51" s="5"/>
      <c r="M51" s="4"/>
    </row>
    <row r="52" spans="2:13" ht="15.75" thickBot="1" x14ac:dyDescent="0.3">
      <c r="B52" s="7" t="s">
        <v>59</v>
      </c>
      <c r="C52" s="5"/>
      <c r="D52" s="5"/>
      <c r="E52" s="12">
        <v>0</v>
      </c>
      <c r="F52" s="87" t="s">
        <v>126</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8280-69D6-4958-9C7B-FD942636AC40}">
  <sheetPr>
    <pageSetUpPr fitToPage="1"/>
  </sheetPr>
  <dimension ref="B1:Q53"/>
  <sheetViews>
    <sheetView zoomScale="85" zoomScaleNormal="85" workbookViewId="0">
      <selection activeCell="J56" sqref="J5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3" t="s">
        <v>111</v>
      </c>
    </row>
    <row r="2" spans="2:17" ht="21" x14ac:dyDescent="0.35">
      <c r="B2" s="42" t="s">
        <v>89</v>
      </c>
      <c r="C2" s="5"/>
      <c r="D2" s="5"/>
      <c r="E2" s="5"/>
      <c r="F2" s="5"/>
      <c r="G2" s="41" t="s">
        <v>54</v>
      </c>
      <c r="H2" s="5"/>
      <c r="I2" s="5"/>
      <c r="J2" s="5"/>
      <c r="K2" s="5"/>
      <c r="L2" s="5"/>
      <c r="M2" s="4"/>
      <c r="Q2" s="9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120</v>
      </c>
      <c r="F6" s="38"/>
      <c r="G6" s="38"/>
      <c r="H6" s="38"/>
      <c r="I6" s="38"/>
      <c r="J6" s="38"/>
      <c r="K6" s="5"/>
      <c r="L6" s="5"/>
      <c r="M6" s="4"/>
    </row>
    <row r="7" spans="2:17" x14ac:dyDescent="0.25">
      <c r="B7" s="8" t="s">
        <v>41</v>
      </c>
      <c r="C7" s="5"/>
      <c r="D7" s="5"/>
      <c r="E7" s="50" t="s">
        <v>124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115</v>
      </c>
      <c r="C9" s="20"/>
      <c r="D9" s="5"/>
      <c r="E9" s="8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116</v>
      </c>
      <c r="C11" s="20"/>
      <c r="D11" s="20"/>
      <c r="E11" s="31" t="s">
        <v>33</v>
      </c>
      <c r="F11" s="31" t="s">
        <v>32</v>
      </c>
      <c r="G11" s="31" t="s">
        <v>31</v>
      </c>
      <c r="H11" s="31" t="s">
        <v>30</v>
      </c>
      <c r="I11" s="31" t="s">
        <v>29</v>
      </c>
      <c r="J11" s="5"/>
      <c r="K11" s="5"/>
      <c r="L11" s="5"/>
      <c r="M11" s="4"/>
    </row>
    <row r="12" spans="2:17" x14ac:dyDescent="0.25">
      <c r="B12" s="7" t="s">
        <v>125</v>
      </c>
      <c r="C12" s="5"/>
      <c r="D12" s="5"/>
      <c r="E12" s="100">
        <v>5.3475935828877219E-3</v>
      </c>
      <c r="F12" s="98"/>
      <c r="G12" s="98"/>
      <c r="H12" s="98"/>
      <c r="I12" s="99">
        <v>-0.10758183479090366</v>
      </c>
      <c r="J12" s="5"/>
      <c r="K12" s="5"/>
      <c r="L12" s="5"/>
      <c r="M12" s="4"/>
    </row>
    <row r="13" spans="2:17" x14ac:dyDescent="0.25">
      <c r="B13" s="11"/>
      <c r="C13" s="10"/>
      <c r="D13" s="10"/>
      <c r="E13" s="10"/>
      <c r="F13" s="10"/>
      <c r="G13" s="10"/>
      <c r="H13" s="10"/>
      <c r="I13" s="10"/>
      <c r="J13" s="10"/>
      <c r="K13" s="10"/>
      <c r="L13" s="10"/>
      <c r="M13" s="9"/>
    </row>
    <row r="14" spans="2:17" x14ac:dyDescent="0.25">
      <c r="B14" s="8" t="s">
        <v>118</v>
      </c>
      <c r="C14" s="20"/>
      <c r="D14" s="20"/>
      <c r="E14" s="31" t="s">
        <v>4</v>
      </c>
      <c r="F14" s="31" t="s">
        <v>15</v>
      </c>
      <c r="G14" s="31" t="s">
        <v>14</v>
      </c>
      <c r="H14" s="31" t="s">
        <v>13</v>
      </c>
      <c r="I14" s="31" t="s">
        <v>12</v>
      </c>
      <c r="J14" s="20"/>
      <c r="K14" s="20"/>
      <c r="L14" s="31" t="s">
        <v>9</v>
      </c>
      <c r="M14" s="4"/>
      <c r="N14" s="91"/>
      <c r="O14" s="90"/>
    </row>
    <row r="15" spans="2:17" x14ac:dyDescent="0.25">
      <c r="B15" s="7" t="s">
        <v>27</v>
      </c>
      <c r="C15" s="5"/>
      <c r="D15" s="5"/>
      <c r="E15" s="30">
        <v>11090960.449999999</v>
      </c>
      <c r="F15" s="30">
        <v>10968641.18</v>
      </c>
      <c r="G15" s="30"/>
      <c r="H15" s="29"/>
      <c r="I15" s="28"/>
      <c r="J15" s="5"/>
      <c r="K15" s="5"/>
      <c r="L15" s="15"/>
      <c r="M15" s="4"/>
      <c r="N15" s="92"/>
      <c r="O15" s="90"/>
    </row>
    <row r="16" spans="2:17" x14ac:dyDescent="0.25">
      <c r="B16" s="7" t="s">
        <v>26</v>
      </c>
      <c r="C16" s="5"/>
      <c r="D16" s="5"/>
      <c r="E16" s="30">
        <v>10596654.15</v>
      </c>
      <c r="F16" s="27">
        <v>10436804.039999999</v>
      </c>
      <c r="G16" s="27"/>
      <c r="H16" s="26"/>
      <c r="I16" s="25"/>
      <c r="J16" s="5"/>
      <c r="K16" s="5"/>
      <c r="L16" s="14"/>
      <c r="M16" s="4"/>
      <c r="N16" s="92"/>
      <c r="O16" s="90"/>
      <c r="P16" s="90"/>
    </row>
    <row r="17" spans="2:16" x14ac:dyDescent="0.25">
      <c r="B17" s="7" t="s">
        <v>25</v>
      </c>
      <c r="C17" s="5"/>
      <c r="D17" s="5"/>
      <c r="E17" s="24">
        <v>1542561.06</v>
      </c>
      <c r="F17" s="27">
        <v>1542561.06</v>
      </c>
      <c r="G17" s="26"/>
      <c r="H17" s="26"/>
      <c r="I17" s="25"/>
      <c r="J17" s="5"/>
      <c r="K17" s="5"/>
      <c r="L17" s="14"/>
      <c r="M17" s="4"/>
      <c r="O17" s="90"/>
      <c r="P17" s="90"/>
    </row>
    <row r="18" spans="2:16" x14ac:dyDescent="0.25">
      <c r="B18" s="7" t="s">
        <v>24</v>
      </c>
      <c r="C18" s="5"/>
      <c r="D18" s="5"/>
      <c r="E18" s="24">
        <v>2481942.86</v>
      </c>
      <c r="F18" s="27">
        <v>2481942.86</v>
      </c>
      <c r="G18" s="22"/>
      <c r="H18" s="22"/>
      <c r="I18" s="21"/>
      <c r="J18" s="5"/>
      <c r="K18" s="5"/>
      <c r="L18" s="86"/>
      <c r="M18" s="4"/>
      <c r="O18" s="90"/>
      <c r="P18" s="90"/>
    </row>
    <row r="19" spans="2:16" x14ac:dyDescent="0.25">
      <c r="B19" s="7" t="s">
        <v>23</v>
      </c>
      <c r="C19" s="5"/>
      <c r="D19" s="5"/>
      <c r="E19" s="32">
        <v>0.14225271782540805</v>
      </c>
      <c r="F19" s="32"/>
      <c r="G19" s="32"/>
      <c r="H19" s="32"/>
      <c r="I19" s="32"/>
      <c r="J19" s="5"/>
      <c r="K19" s="5"/>
      <c r="L19" s="32"/>
      <c r="M19" s="4"/>
      <c r="O19" s="90"/>
      <c r="P19" s="90"/>
    </row>
    <row r="20" spans="2:16" x14ac:dyDescent="0.25">
      <c r="B20" s="11"/>
      <c r="C20" s="10"/>
      <c r="D20" s="67"/>
      <c r="E20" s="10"/>
      <c r="F20" s="10"/>
      <c r="G20" s="10"/>
      <c r="H20" s="10"/>
      <c r="I20" s="10"/>
      <c r="J20" s="10"/>
      <c r="K20" s="10"/>
      <c r="L20" s="10"/>
      <c r="M20" s="9"/>
    </row>
    <row r="21" spans="2:16" x14ac:dyDescent="0.25">
      <c r="B21" s="8" t="s">
        <v>22</v>
      </c>
      <c r="C21" s="5"/>
      <c r="D21" s="31" t="s">
        <v>119</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6">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0" t="s">
        <v>79</v>
      </c>
      <c r="C26" s="61"/>
      <c r="D26" s="62" t="s">
        <v>114</v>
      </c>
      <c r="E26" s="63" t="s">
        <v>80</v>
      </c>
      <c r="F26" s="63"/>
      <c r="G26" s="62"/>
      <c r="H26" s="62"/>
      <c r="I26" s="62"/>
      <c r="J26" s="62"/>
      <c r="K26" s="61"/>
      <c r="L26" s="64"/>
      <c r="M26" s="65"/>
    </row>
    <row r="27" spans="2:16" ht="15.75" thickBot="1" x14ac:dyDescent="0.3">
      <c r="B27" s="66" t="s">
        <v>63</v>
      </c>
      <c r="C27" s="64"/>
      <c r="D27" s="71"/>
      <c r="E27" s="70"/>
      <c r="F27" s="62"/>
      <c r="G27" s="62"/>
      <c r="H27" s="62"/>
      <c r="I27" s="62"/>
      <c r="J27" s="62"/>
      <c r="K27" s="61"/>
      <c r="L27" s="64"/>
      <c r="M27" s="65"/>
    </row>
    <row r="28" spans="2:16" ht="15.75" thickTop="1" x14ac:dyDescent="0.25">
      <c r="B28" s="11"/>
      <c r="C28" s="10"/>
      <c r="D28" s="75"/>
      <c r="E28" s="10"/>
      <c r="F28" s="10"/>
      <c r="G28" s="10"/>
      <c r="H28" s="10"/>
      <c r="I28" s="10"/>
      <c r="J28" s="10"/>
      <c r="K28" s="10"/>
      <c r="L28" s="10"/>
      <c r="M28" s="9"/>
    </row>
    <row r="29" spans="2:16" x14ac:dyDescent="0.25">
      <c r="B29" s="8" t="s">
        <v>56</v>
      </c>
      <c r="C29" s="5"/>
      <c r="D29" s="72" t="s">
        <v>114</v>
      </c>
      <c r="E29" s="31" t="s">
        <v>4</v>
      </c>
      <c r="F29" s="5"/>
      <c r="G29" s="5"/>
      <c r="H29" s="5"/>
      <c r="I29" s="5"/>
      <c r="J29" s="5"/>
      <c r="K29" s="5"/>
      <c r="L29" s="5"/>
      <c r="M29" s="4"/>
    </row>
    <row r="30" spans="2:16" x14ac:dyDescent="0.25">
      <c r="B30" s="7" t="s">
        <v>97</v>
      </c>
      <c r="C30" s="5"/>
      <c r="D30" s="73"/>
      <c r="E30" s="77">
        <v>5.5009999999999998E-3</v>
      </c>
      <c r="F30" s="5"/>
      <c r="G30" s="5"/>
      <c r="H30" s="5"/>
      <c r="I30" s="5"/>
      <c r="J30" s="5"/>
      <c r="K30" s="5"/>
      <c r="L30" s="5"/>
      <c r="M30" s="4"/>
    </row>
    <row r="31" spans="2:16" x14ac:dyDescent="0.25">
      <c r="B31" s="7" t="s">
        <v>55</v>
      </c>
      <c r="C31" s="5"/>
      <c r="D31" s="73"/>
      <c r="E31" s="78">
        <v>2.5029999999999991E-3</v>
      </c>
      <c r="F31" s="5"/>
      <c r="G31" s="5"/>
      <c r="H31" s="5"/>
      <c r="I31" s="5"/>
      <c r="J31" s="5"/>
      <c r="K31" s="5"/>
      <c r="L31" s="5"/>
      <c r="M31" s="4"/>
    </row>
    <row r="32" spans="2:16" x14ac:dyDescent="0.25">
      <c r="B32" s="7" t="s">
        <v>50</v>
      </c>
      <c r="C32" s="5"/>
      <c r="D32" s="73"/>
      <c r="E32" s="79">
        <v>0</v>
      </c>
      <c r="F32" s="5"/>
      <c r="G32" s="5"/>
      <c r="H32" s="5"/>
      <c r="I32" s="5"/>
      <c r="J32" s="5"/>
      <c r="K32" s="5"/>
      <c r="L32" s="5"/>
      <c r="M32" s="4"/>
    </row>
    <row r="33" spans="2:17" ht="15.75" thickBot="1" x14ac:dyDescent="0.3">
      <c r="B33" s="8" t="s">
        <v>77</v>
      </c>
      <c r="C33" s="20"/>
      <c r="D33" s="74">
        <f>E33*$D$27</f>
        <v>0</v>
      </c>
      <c r="E33" s="80">
        <v>8.003999999999999E-3</v>
      </c>
      <c r="F33" s="5"/>
      <c r="G33" s="5"/>
      <c r="H33" s="5"/>
      <c r="I33" s="5"/>
      <c r="J33" s="5"/>
      <c r="K33" s="5"/>
      <c r="L33" s="5"/>
      <c r="M33" s="4"/>
    </row>
    <row r="34" spans="2:17" ht="15.75" thickTop="1" x14ac:dyDescent="0.25">
      <c r="B34" s="11"/>
      <c r="C34" s="10"/>
      <c r="D34" s="75"/>
      <c r="E34" s="10"/>
      <c r="F34" s="10"/>
      <c r="G34" s="10"/>
      <c r="H34" s="10"/>
      <c r="I34" s="10"/>
      <c r="J34" s="10"/>
      <c r="K34" s="10"/>
      <c r="L34" s="10"/>
      <c r="M34" s="9"/>
    </row>
    <row r="35" spans="2:17" x14ac:dyDescent="0.25">
      <c r="B35" s="8" t="s">
        <v>17</v>
      </c>
      <c r="C35" s="5"/>
      <c r="D35" s="72" t="s">
        <v>114</v>
      </c>
      <c r="E35" s="31" t="s">
        <v>4</v>
      </c>
      <c r="F35" s="5"/>
      <c r="G35" s="5"/>
      <c r="H35" s="5"/>
      <c r="I35" s="5"/>
      <c r="J35" s="5"/>
      <c r="K35" s="5"/>
      <c r="L35" s="5"/>
      <c r="M35" s="4"/>
    </row>
    <row r="36" spans="2:17" ht="15.75" thickBot="1" x14ac:dyDescent="0.3">
      <c r="B36" s="7" t="s">
        <v>17</v>
      </c>
      <c r="C36" s="5"/>
      <c r="D36" s="74">
        <f>E36*$D$27</f>
        <v>0</v>
      </c>
      <c r="E36" s="81">
        <v>0</v>
      </c>
      <c r="F36" s="5"/>
      <c r="G36" s="5"/>
      <c r="H36" s="5"/>
      <c r="I36" s="5"/>
      <c r="J36" s="5"/>
      <c r="K36" s="5"/>
      <c r="L36" s="5"/>
      <c r="M36" s="4"/>
    </row>
    <row r="37" spans="2:17" ht="15.75" thickTop="1" x14ac:dyDescent="0.25">
      <c r="B37" s="11"/>
      <c r="C37" s="10"/>
      <c r="D37" s="75"/>
      <c r="E37" s="10"/>
      <c r="F37" s="10"/>
      <c r="G37" s="10"/>
      <c r="H37" s="10"/>
      <c r="I37" s="10"/>
      <c r="J37" s="10"/>
      <c r="K37" s="10"/>
      <c r="L37" s="10"/>
      <c r="M37" s="9"/>
      <c r="Q37" s="95"/>
    </row>
    <row r="38" spans="2:17" x14ac:dyDescent="0.25">
      <c r="B38" s="8" t="s">
        <v>16</v>
      </c>
      <c r="C38" s="20"/>
      <c r="D38" s="72" t="s">
        <v>114</v>
      </c>
      <c r="E38" s="31" t="s">
        <v>4</v>
      </c>
      <c r="F38" s="31" t="s">
        <v>15</v>
      </c>
      <c r="G38" s="31" t="s">
        <v>14</v>
      </c>
      <c r="H38" s="31" t="s">
        <v>13</v>
      </c>
      <c r="I38" s="31" t="s">
        <v>12</v>
      </c>
      <c r="J38" s="31" t="s">
        <v>11</v>
      </c>
      <c r="K38" s="31" t="s">
        <v>10</v>
      </c>
      <c r="L38" s="31" t="s">
        <v>9</v>
      </c>
      <c r="M38" s="4"/>
      <c r="Q38" s="95"/>
    </row>
    <row r="39" spans="2:17" x14ac:dyDescent="0.25">
      <c r="B39" s="7" t="s">
        <v>8</v>
      </c>
      <c r="C39" s="5"/>
      <c r="D39" s="73"/>
      <c r="E39" s="82">
        <v>3.5939619865867676E-5</v>
      </c>
      <c r="F39" s="101">
        <v>3.5939619865867676E-5</v>
      </c>
      <c r="G39" s="51"/>
      <c r="H39" s="51"/>
      <c r="I39" s="51"/>
      <c r="J39" s="51"/>
      <c r="K39" s="51"/>
      <c r="L39" s="52"/>
      <c r="M39" s="4"/>
      <c r="Q39" s="94"/>
    </row>
    <row r="40" spans="2:17" x14ac:dyDescent="0.25">
      <c r="B40" s="7" t="s">
        <v>7</v>
      </c>
      <c r="C40" s="5"/>
      <c r="D40" s="73"/>
      <c r="E40" s="82">
        <v>1.5228912662273533E-4</v>
      </c>
      <c r="F40" s="102">
        <v>1.5228912662273533E-4</v>
      </c>
      <c r="G40" s="54"/>
      <c r="H40" s="54"/>
      <c r="I40" s="54"/>
      <c r="J40" s="54"/>
      <c r="K40" s="54"/>
      <c r="L40" s="55"/>
      <c r="M40" s="4"/>
    </row>
    <row r="41" spans="2:17" x14ac:dyDescent="0.25">
      <c r="B41" s="7" t="s">
        <v>78</v>
      </c>
      <c r="C41" s="5"/>
      <c r="D41" s="73"/>
      <c r="E41" s="82">
        <v>1.48168313779652E-3</v>
      </c>
      <c r="F41" s="102">
        <v>1.48168313779652E-3</v>
      </c>
      <c r="G41" s="54"/>
      <c r="H41" s="54"/>
      <c r="I41" s="54"/>
      <c r="J41" s="54"/>
      <c r="K41" s="54"/>
      <c r="L41" s="55"/>
      <c r="M41" s="4"/>
      <c r="Q41" s="94"/>
    </row>
    <row r="42" spans="2:17" x14ac:dyDescent="0.25">
      <c r="B42" s="7" t="s">
        <v>6</v>
      </c>
      <c r="C42" s="5"/>
      <c r="D42" s="73"/>
      <c r="E42" s="82">
        <v>0</v>
      </c>
      <c r="F42" s="53">
        <v>0</v>
      </c>
      <c r="G42" s="54"/>
      <c r="H42" s="54"/>
      <c r="I42" s="54"/>
      <c r="J42" s="54"/>
      <c r="K42" s="54"/>
      <c r="L42" s="55"/>
      <c r="M42" s="4"/>
      <c r="Q42" s="94"/>
    </row>
    <row r="43" spans="2:17" x14ac:dyDescent="0.25">
      <c r="B43" s="7" t="s">
        <v>53</v>
      </c>
      <c r="C43" s="5"/>
      <c r="D43" s="73"/>
      <c r="E43" s="82">
        <v>0</v>
      </c>
      <c r="F43" s="53">
        <v>0</v>
      </c>
      <c r="G43" s="54"/>
      <c r="H43" s="54"/>
      <c r="I43" s="54"/>
      <c r="J43" s="54"/>
      <c r="K43" s="54"/>
      <c r="L43" s="55"/>
      <c r="M43" s="4"/>
    </row>
    <row r="44" spans="2:17" x14ac:dyDescent="0.25">
      <c r="B44" s="7" t="s">
        <v>5</v>
      </c>
      <c r="C44" s="5"/>
      <c r="D44" s="73"/>
      <c r="E44" s="82">
        <v>0</v>
      </c>
      <c r="F44" s="56">
        <v>0</v>
      </c>
      <c r="G44" s="57"/>
      <c r="H44" s="57"/>
      <c r="I44" s="57"/>
      <c r="J44" s="57"/>
      <c r="K44" s="57"/>
      <c r="L44" s="58"/>
      <c r="M44" s="4"/>
    </row>
    <row r="45" spans="2:17" x14ac:dyDescent="0.25">
      <c r="B45" s="7" t="s">
        <v>58</v>
      </c>
      <c r="C45" s="5"/>
      <c r="D45" s="73"/>
      <c r="E45" s="104">
        <v>0</v>
      </c>
      <c r="F45" s="5"/>
      <c r="G45" s="5"/>
      <c r="H45" s="5"/>
      <c r="I45" s="5"/>
      <c r="J45" s="5"/>
      <c r="K45" s="5"/>
      <c r="L45" s="5"/>
      <c r="M45" s="4"/>
    </row>
    <row r="46" spans="2:17" ht="15.75" thickBot="1" x14ac:dyDescent="0.3">
      <c r="B46" s="8" t="s">
        <v>57</v>
      </c>
      <c r="C46" s="20"/>
      <c r="D46" s="74">
        <f>E46*$D$27</f>
        <v>0</v>
      </c>
      <c r="E46" s="80">
        <v>1.669911884285123E-3</v>
      </c>
      <c r="F46" s="59">
        <v>1.669911884285123E-3</v>
      </c>
      <c r="G46" s="59">
        <v>0</v>
      </c>
      <c r="H46" s="59">
        <v>0</v>
      </c>
      <c r="I46" s="59">
        <v>0</v>
      </c>
      <c r="J46" s="59">
        <v>0</v>
      </c>
      <c r="K46" s="59">
        <v>0</v>
      </c>
      <c r="L46" s="59">
        <v>0</v>
      </c>
      <c r="M46" s="4"/>
    </row>
    <row r="47" spans="2:17" ht="15.75" thickTop="1" x14ac:dyDescent="0.25">
      <c r="B47" s="18"/>
      <c r="C47" s="17"/>
      <c r="D47" s="69"/>
      <c r="E47" s="17"/>
      <c r="F47" s="17"/>
      <c r="G47" s="17"/>
      <c r="H47" s="17"/>
      <c r="I47" s="17"/>
      <c r="J47" s="17"/>
      <c r="K47" s="17"/>
      <c r="L47" s="17"/>
      <c r="M47" s="16"/>
    </row>
    <row r="48" spans="2:17" x14ac:dyDescent="0.25">
      <c r="B48" s="8" t="s">
        <v>3</v>
      </c>
      <c r="C48" s="5"/>
      <c r="D48" s="5"/>
      <c r="E48" s="68" t="s">
        <v>4</v>
      </c>
      <c r="F48" s="5"/>
      <c r="G48" s="5"/>
      <c r="H48" s="5"/>
      <c r="I48" s="5"/>
      <c r="J48" s="5"/>
      <c r="K48" s="5"/>
      <c r="L48" s="5"/>
      <c r="M48" s="4"/>
    </row>
    <row r="49" spans="2:13" ht="15.75" thickBot="1" x14ac:dyDescent="0.3">
      <c r="B49" s="7" t="s">
        <v>82</v>
      </c>
      <c r="C49" s="5"/>
      <c r="D49" s="5"/>
      <c r="E49" s="6"/>
      <c r="F49" s="87" t="s">
        <v>126</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7" t="s">
        <v>126</v>
      </c>
      <c r="G51" s="5"/>
      <c r="H51" s="5"/>
      <c r="I51" s="5"/>
      <c r="J51" s="5"/>
      <c r="K51" s="5"/>
      <c r="L51" s="5"/>
      <c r="M51" s="4"/>
    </row>
    <row r="52" spans="2:13" ht="15.75" thickBot="1" x14ac:dyDescent="0.3">
      <c r="B52" s="7" t="s">
        <v>59</v>
      </c>
      <c r="C52" s="5"/>
      <c r="D52" s="5"/>
      <c r="E52" s="12">
        <v>0</v>
      </c>
      <c r="F52" s="87" t="s">
        <v>126</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D64521-0A62-49E6-914A-A131F531A722}">
  <ds:schemaRefs>
    <ds:schemaRef ds:uri="http://schemas.microsoft.com/sharepoint/v3/contenttype/forms"/>
  </ds:schemaRefs>
</ds:datastoreItem>
</file>

<file path=customXml/itemProps2.xml><?xml version="1.0" encoding="utf-8"?>
<ds:datastoreItem xmlns:ds="http://schemas.openxmlformats.org/officeDocument/2006/customXml" ds:itemID="{F0B42306-DEBC-4DCD-9133-59DFC2E9A04F}">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customXml/itemProps3.xml><?xml version="1.0" encoding="utf-8"?>
<ds:datastoreItem xmlns:ds="http://schemas.openxmlformats.org/officeDocument/2006/customXml" ds:itemID="{79825F56-2F19-4595-98BE-54DB9E308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Notes</vt:lpstr>
      <vt:lpstr>Segregated Mandate</vt:lpstr>
      <vt:lpstr>IE00BD37Z811</vt:lpstr>
      <vt:lpstr>IE00BD37Z928</vt:lpstr>
      <vt:lpstr>IE000R1M0UY6</vt:lpstr>
      <vt:lpstr>IE000IGWKGQ4</vt:lpstr>
      <vt:lpstr>Sheet6</vt:lpstr>
      <vt:lpstr>IE000IGWKGQ4!Print_Area</vt:lpstr>
      <vt:lpstr>IE000R1M0UY6!Print_Area</vt:lpstr>
      <vt:lpstr>IE00BD37Z811!Print_Area</vt:lpstr>
      <vt:lpstr>IE00BD37Z928!Print_Area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2024-04-29T16:22:23Z</cp:lastPrinted>
  <dcterms:created xsi:type="dcterms:W3CDTF">2016-07-29T13:57:37Z</dcterms:created>
  <dcterms:modified xsi:type="dcterms:W3CDTF">2024-04-30T15:05:50Z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61182600</vt:r8>
  </property>
  <property fmtid="{D5CDD505-2E9C-101B-9397-08002B2CF9AE}" pid="4" name="MediaServiceImageTags">
    <vt:lpwstr/>
  </property>
</Properties>
</file>